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35" windowHeight="8715" activeTab="0"/>
  </bookViews>
  <sheets>
    <sheet name="Sheet1" sheetId="1" r:id="rId1"/>
    <sheet name="Sheet2" sheetId="2" r:id="rId2"/>
    <sheet name="Sheet3" sheetId="3" r:id="rId3"/>
  </sheets>
  <definedNames>
    <definedName name="_xlnm.Print_Area" localSheetId="0">'Sheet1'!$A$1:$F$279</definedName>
  </definedNames>
  <calcPr fullCalcOnLoad="1"/>
</workbook>
</file>

<file path=xl/sharedStrings.xml><?xml version="1.0" encoding="utf-8"?>
<sst xmlns="http://schemas.openxmlformats.org/spreadsheetml/2006/main" count="200" uniqueCount="143">
  <si>
    <r>
      <t xml:space="preserve">  </t>
    </r>
    <r>
      <rPr>
        <b/>
        <sz val="18"/>
        <rFont val="Arial"/>
        <family val="2"/>
      </rPr>
      <t>1. TROŠKOVNIK GRAĐEVINSKIH RADOVA</t>
    </r>
  </si>
  <si>
    <t xml:space="preserve">Ovaj troškovnik je sastavni dio tehničkog opisa i s njim čini jedinstvenu cjelinu. </t>
  </si>
  <si>
    <t xml:space="preserve">Sav građevinski materijal se dobavlja i doprema, a sav potreban rad se izvodi u skladu s </t>
  </si>
  <si>
    <t xml:space="preserve">tehničkim opisom (općim, tehničkim i posebnim uvjetima gradnje) i u skladu s opisima </t>
  </si>
  <si>
    <t>u pojedinim stavkama ovog troškovnika.</t>
  </si>
  <si>
    <t xml:space="preserve">Jedinična cijena za radove iz pojedinih stavaka ovog troškovnika sadrži sav </t>
  </si>
  <si>
    <t xml:space="preserve">potreban rad i materijal, ukrcaj, prekrcaj, vanjske i unutrašnje transporte i sve potrebne </t>
  </si>
  <si>
    <t xml:space="preserve">pripomoći da se stavka izvede u cijelosti prema opisu dotične stavke u troškovniku i </t>
  </si>
  <si>
    <t>opisima odnosnih radova u tehničkom opisu.</t>
  </si>
  <si>
    <t>Sve radove iz ovog troškovnika valja prilagoditi trenutnim uvjetima na terenu.</t>
  </si>
  <si>
    <t>U stavkama ovog troškovnika pojedini termini imaju slijedeće značenje:</t>
  </si>
  <si>
    <t>-</t>
  </si>
  <si>
    <t>Pod terminom "dobava" se podrazumijeva ukupna cijena dobave osnovnih</t>
  </si>
  <si>
    <t>materijala, proizvoda i opreme, te uskladištenje na gradilištu.</t>
  </si>
  <si>
    <t xml:space="preserve">Pod terminom "doprema" se podrazumijeva ukupna cijena dopreme </t>
  </si>
  <si>
    <t>osnovnih materijala, proizvoda i opreme do mjesta ugradnje.</t>
  </si>
  <si>
    <t>Pod terminom "ugradnja" ili "montaža" se podrazumijeva cijena raznašanja</t>
  </si>
  <si>
    <t>materijala u građevini te ugradnja ili montaža istog u predviđeni položaj</t>
  </si>
  <si>
    <t xml:space="preserve">uz stručnu uputu proizvođača, sva tvornička i gradilišna ispitivanja te </t>
  </si>
  <si>
    <t xml:space="preserve">puštanje u probni rad. </t>
  </si>
  <si>
    <t xml:space="preserve">Obračun svih radova i količina je prema stvarno izvedenim radovima i količinama </t>
  </si>
  <si>
    <t>evidentiranim u građevinskoj knjizi, ukoliko Ugovorom o građenju nije određeno drukčije.</t>
  </si>
  <si>
    <t>STAVKA TROŠKO-VNIKA</t>
  </si>
  <si>
    <t>VRSTA RADA</t>
  </si>
  <si>
    <t>JED.MJ.</t>
  </si>
  <si>
    <t>KOLIČINA</t>
  </si>
  <si>
    <t>JEDIN.CIJENA</t>
  </si>
  <si>
    <t>UKUPNA CIJENA</t>
  </si>
  <si>
    <t>A)  GRAĐEVINSKI RADOVI</t>
  </si>
  <si>
    <t>I. DEMONTAŽE</t>
  </si>
  <si>
    <t>I.1</t>
  </si>
  <si>
    <r>
      <t>m</t>
    </r>
    <r>
      <rPr>
        <vertAlign val="superscript"/>
        <sz val="12"/>
        <color indexed="8"/>
        <rFont val="Arial"/>
        <family val="2"/>
      </rPr>
      <t>2</t>
    </r>
  </si>
  <si>
    <t>kom</t>
  </si>
  <si>
    <t>I. UKUPNO DEMONTAŽE:</t>
  </si>
  <si>
    <t>II. PRIPREMNI RADOVI</t>
  </si>
  <si>
    <t>II.1</t>
  </si>
  <si>
    <r>
      <t>m</t>
    </r>
    <r>
      <rPr>
        <vertAlign val="superscript"/>
        <sz val="12"/>
        <color indexed="8"/>
        <rFont val="Arial"/>
        <family val="2"/>
      </rPr>
      <t>2</t>
    </r>
  </si>
  <si>
    <t>III. ZIDARSKI RADOVI</t>
  </si>
  <si>
    <t>III.1</t>
  </si>
  <si>
    <t>IV. FASADERSKI RADOVI</t>
  </si>
  <si>
    <t>IV.1</t>
  </si>
  <si>
    <t>m'</t>
  </si>
  <si>
    <t>IV.3</t>
  </si>
  <si>
    <t>IV.4</t>
  </si>
  <si>
    <t xml:space="preserve">IV. UKUPNO FASADERSKI RADOVI: </t>
  </si>
  <si>
    <t>V. LIMARSKI RADOVI</t>
  </si>
  <si>
    <t>V.1</t>
  </si>
  <si>
    <t>V.2</t>
  </si>
  <si>
    <t>V.3</t>
  </si>
  <si>
    <t>V. UKUPNO LIMARSKI RADOVI:</t>
  </si>
  <si>
    <t>REKAPITULACIJA:</t>
  </si>
  <si>
    <t>II. UKUPNO PRIPREMNI RADOVI:</t>
  </si>
  <si>
    <t>III. UKUPNO ZIDARSKI RADOVI:</t>
  </si>
  <si>
    <t>III.2</t>
  </si>
  <si>
    <t>PDV 25%:</t>
  </si>
  <si>
    <t xml:space="preserve">    PROJEKTANT:</t>
  </si>
  <si>
    <t>I.2</t>
  </si>
  <si>
    <t>UKUPNO GRAĐEVINSKI RADOVI:</t>
  </si>
  <si>
    <t>SVEUKUPNO GRAĐEVINSKI RADOVI:</t>
  </si>
  <si>
    <t>I.3</t>
  </si>
  <si>
    <t>Skidanje dotrajalih dijelova sa fasadnih površina do zdrave podloge. Uključeno je sakupljanje šute te odvoženje do ovlaštenog koncesionara za zbrinjavanje otpada. Obračun po m2 sanirane površine pročelja.</t>
  </si>
  <si>
    <t>I.4</t>
  </si>
  <si>
    <t>V.4</t>
  </si>
  <si>
    <t>II.2</t>
  </si>
  <si>
    <t>II.3</t>
  </si>
  <si>
    <t>Sanacija oštećenja na betonskim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</si>
  <si>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IV.5</t>
  </si>
  <si>
    <t>Demontaža prozorskih klupica koje će se zamijeniti novim klupicama prilikom postavljanja nove fasade na objekt. Deponiranje istih u blizini objekta i odvoz na građevinski deponij.  Obračun po m' skinutih klupica, sa svim potrebnim materijalom i radom.</t>
  </si>
  <si>
    <r>
      <t>Pranje cjelokupne fasadne površine od organskih nakupina i nečistoća uređajem za pranje pod pritiskom. Obračun po m</t>
    </r>
    <r>
      <rPr>
        <vertAlign val="superscript"/>
        <sz val="12"/>
        <color indexed="8"/>
        <rFont val="Arial"/>
        <family val="2"/>
      </rPr>
      <t>2</t>
    </r>
    <r>
      <rPr>
        <sz val="12"/>
        <color indexed="8"/>
        <rFont val="Arial"/>
        <family val="2"/>
      </rPr>
      <t xml:space="preserve"> fasadne površine, sa svim potrebnim materijalom i radom.</t>
    </r>
  </si>
  <si>
    <t>V.5</t>
  </si>
  <si>
    <t>III.3</t>
  </si>
  <si>
    <t>Demontaža vanjskih jedinica klima uređaja te njihovo ponovno montiranje nakon izvršenja svih fasaderskih radova. Dobava, doprema i montaža novih nosača za klime. Obračun po komadu vanjske jedinice klima uređaja sa svim potrebnim materijalom i radom.</t>
  </si>
  <si>
    <t>Demontaža i privremeno uklanjanje satelitskih i TV antena, kablova, streha, sušila za rublje, pločica kućnih brojava, rešetki sa prozora, držača za zastavu, rasvjetnih tijela, nosača električnih kablova i sl. Sve demontirane elemente potrebno je sigurno pohraniti na gradilištu ili kod vlasnika. Nakon izvedbe fasade, upotrebljive demontirane elemente potrebno je ponovno montirati, a neupotrebljive dijelove odvesti na deponij ili predati investitoru. Ukoliko dođe do oštećenja demontiranih dijelova prilikom demontaže, izvođač je dužan podmiriti nastalu štetu.U cijenu je uključeno otpajanje i ponovno spajanje svih vodova, uzemljenja i sl.  Obračun po komadu (jedinična cijena), sa svim potrebnim materijalom i radom.</t>
  </si>
  <si>
    <t>III.4</t>
  </si>
  <si>
    <t>Organizacija gradilišta, izrada natpisnih ploča za gradilište, ograđivanje gradilišta, zakup javne površine radi postavljanja kontejnera ili prostora za odlaganje materijala, najam sanitarnog čvora, postavljanje priključka za električnu energiju, trošak električne energije i vode tijekom izvođenja radova, skupljanje građevinskog otpada i odvoz na građevinski deponij (materijale koji se recikliraju obavezno odvoziti tvrtkama ovlaštenim za recikliranje otpada) i sl. Obračun po komadu (jedinična cijena), sa svim potrebnim materijalom i radom.</t>
  </si>
  <si>
    <r>
      <t>m</t>
    </r>
    <r>
      <rPr>
        <vertAlign val="superscript"/>
        <sz val="12"/>
        <color indexed="8"/>
        <rFont val="Arial"/>
        <family val="2"/>
      </rPr>
      <t>3</t>
    </r>
  </si>
  <si>
    <t>Dobava, doprema i ugradnja granuliranog kamenog materijala i izrada upojnih bunara za odvodnju kondenzata klima uređaja. Obračun po komadu upojnog bunara, sa svim potrebnim materijalom i radom.</t>
  </si>
  <si>
    <t>Rezanje i razbijanje betonske podloge pločnika oko objekta radi izrade upojnih bunara za odvodnju kondenzata klima uređaja. U cijenu je obuhvaćen utovar i odvoz ruševnog materijala na građevinski deponij. Obračun po m2 obrađene betonske podloge bez obzira na debljinu iste, sa svim potrebnim materijalom i radom.</t>
  </si>
  <si>
    <r>
      <t>Dobava, doprema i postavljanje PVC okapnih profila na vanjski rub lođa,</t>
    </r>
    <r>
      <rPr>
        <sz val="12"/>
        <rFont val="Arial"/>
        <family val="2"/>
      </rPr>
      <t xml:space="preserve"> ulaznu nadstrešnicu i sl.</t>
    </r>
    <r>
      <rPr>
        <sz val="12"/>
        <color indexed="8"/>
        <rFont val="Arial"/>
        <family val="2"/>
      </rPr>
      <t xml:space="preserve"> Profil postaviti horizontalno i utisnuti ga u sloj morta za ljepljenje i armaturni sloj, mrežicu u potpunosti pregletati. Obračun po m' postavljenog profila sa svim potrebnim materijalom i radom.</t>
    </r>
  </si>
  <si>
    <t>Dobava, doprema i ugradnja plastificiranih aluminijskih  prozorskih klupica, debljine 1 mm. Širina klupice je 30 cm, no mjere je potrebno kontrolirati na licu mjesta prije narudžbe. U cijenu je uključeno moguće odštemavanje i skraćivanje postojeće stolarije i vodilica roleta, brtvljenje spoja nove klupice i postojeće stolarije sa trajnoelastičnim UV stabilnim kitom,  te pur pjena za učvršćivanje klupica. Priprema podloge sa pločama kamene vune debljine 2 cm u padu za postavljanje prozorskih klupica uključena je u cijenu. Obračun radova po m' postavljenih klupica sa svim potrebnim materijalom i radom.</t>
  </si>
  <si>
    <t>Nabavka, doprema i montaža limenog profila od obojanog pocinčanog lima minalne debljine 0,7 mm na atiku i ulazne nadstrešnice sa vijcima (tiplama). Preklope lima vršiti u duljini od 3 cm ili izvedbom duplog preklopa (falca) uz nanošenje trajno elastičnog kita UV stabilnog. Mjere kontrolirati na licu mjesta prije narudžbe. Obračun radova po m' postavljene limenog profila sa svim potrebnim materijalom i radom.</t>
  </si>
  <si>
    <r>
      <t>Bojanje ograda na lođama te ispred ulaza u zgradu bojom za metal. U cijenu je uključeno brušenje, čišćenje, temeljni premaz i 2 premaza završnom bojom. Obrada rešetki na prozorima suterena je uključena u ovu stavku. Obračun po m</t>
    </r>
    <r>
      <rPr>
        <vertAlign val="superscript"/>
        <sz val="12"/>
        <color indexed="8"/>
        <rFont val="Arial"/>
        <family val="2"/>
      </rPr>
      <t>2</t>
    </r>
    <r>
      <rPr>
        <sz val="12"/>
        <color indexed="8"/>
        <rFont val="Arial"/>
        <family val="2"/>
      </rPr>
      <t xml:space="preserve"> površine, sa svim potrebnim materijalom i radom.</t>
    </r>
  </si>
  <si>
    <t>Dobava, doprema i ugradnja novih rigalica na balkonima od obojanog pocinčanog lima debljine 0,55 mm. Rigalice se uguraju preko postojećih rigalica. Spojeve silikonirati UV stabilnim kitom. Mjere kontrolirati na licu mjesta prije narudžbe. Obračun po komadu ugrađene rigalice sa svim potrebnim materijalom i radom.</t>
  </si>
  <si>
    <r>
      <t>Iskop terena III. i IV. kategorije za izradu upojnih bunara i kanala za odvod kondenzata. Upojni bunar je dimenzija 50x50x60 cm. Predviđena je izrada 11 upojnih bunara. U cijenu je obuhvaćen utovar i odvoz iskopanog materijala na građevinski deponij.  Obračun po m</t>
    </r>
    <r>
      <rPr>
        <vertAlign val="superscript"/>
        <sz val="12"/>
        <rFont val="Arial"/>
        <family val="2"/>
      </rPr>
      <t>3</t>
    </r>
    <r>
      <rPr>
        <sz val="12"/>
        <rFont val="Arial"/>
        <family val="2"/>
      </rPr>
      <t xml:space="preserve"> iskopanog terena, sa svim potrebnim materijalom i radom. </t>
    </r>
  </si>
  <si>
    <t>Dobava, doprema materijala i betoniranje parapetnog zida na lođama i prozorima, radi izravnavanja površina na koje se stavlja klupica odozgo, odnosno kamena vuna sa čela parapetnog zida. Širinu i visinu prilagoditi postojećem zidu. U cijenu je uključena oplata i armatura. U postojeći parapetni zid obavezno ubušiti ankere na koje se pričvršće armatura novog dijela zida. Obračun po m'  zida parapeta, sa svim potrebnim materijalom i radom.</t>
  </si>
  <si>
    <t>Dobava, doprema i ugradnja PVC cijevi i obujmica za odvodnju kondenzata klima uređaja. PVC cijevi promjera 32 mm potrebno je staviti prije postavljanja kamene vune na fasadu. Obujmice je potrebno fiksirati na zid na međusobnoj udaljenosti od maksimalno 2 m'. Na svakoj etaži izvesti fazonski komad koji omogućava spajanje na odvodnju kondenzata. Previđeno je 11 vertikala. Spajanje vertikala sa upojnim bunarima pomoću PVC cijevi uključeno je u cijenu. Obračun po m' postavljene PVC cijevi sa svim potrebnim materijalom i radom.</t>
  </si>
  <si>
    <t xml:space="preserve">Demontaža postojeće gromobranske instalacije od cinčane trake sa zida atike. Ponovna montaža gromobrana po dovršetku fasaderskih radova i atest iste od strane ovlašenog koncesionara je uključena u cijenu  Obračun po m' skinute gromobranske instalacije, sa svim potrebnim materijalom i radom. </t>
  </si>
  <si>
    <r>
      <t>Kutevi svih fasadnih otvora (vrata, prozori) dodatno se dijagonalno armiraju sa utapanjem staklene mrežice dimenzija 50x50 cm u sloj morta za ljepljenje i armaturni sloj. Nakon tiplanja izolacijskih ploča nazubljenim se gleterom nanosi mort za ljepljenje i armaturni sloj u 2 sloja, u koje se utapa PVC mrežica uz poštivanje preklopa od 10 cm. Preporučljivo je da se drugi sloj morta za ljepljenje navlači 2-3 dana nakon navlačenja prvog sloja. Debljina armaturnog sloja iznosi min. 5 mm. Po završetku sušenja armaturnog sloja nanosi se sloj fasadne impregnacije nakon čega se nanosi završna silikonska žbuka veličine zrna 2.0 mm. Dobava, doprema i postavljanje PVC kutnika sa mrežicom koji se postavljaju na sve kutove zgrade te oko prozorskih otvora. Dobava i postavljanje profila za podnožje. Izvođač radova dužan je pridržavati se uputa proizvođača ETICS fasadnog sustava. Zaštita svih vanjskih otvora (prozora i vrata) te zaštita podova lođa i ulaza je uključena u cijenu. Obračun po m</t>
    </r>
    <r>
      <rPr>
        <vertAlign val="superscript"/>
        <sz val="12"/>
        <color indexed="8"/>
        <rFont val="Arial"/>
        <family val="2"/>
      </rPr>
      <t>2</t>
    </r>
    <r>
      <rPr>
        <sz val="12"/>
        <color indexed="8"/>
        <rFont val="Arial"/>
        <family val="2"/>
      </rPr>
      <t xml:space="preserve"> površine pročelja zgrade (bez odbijanja otvora manjih od 3 m</t>
    </r>
    <r>
      <rPr>
        <vertAlign val="superscript"/>
        <sz val="12"/>
        <color indexed="8"/>
        <rFont val="Arial"/>
        <family val="2"/>
      </rPr>
      <t>2</t>
    </r>
    <r>
      <rPr>
        <sz val="12"/>
        <color indexed="8"/>
        <rFont val="Arial"/>
        <family val="2"/>
      </rPr>
      <t>, na otvorima veličine 3,0 - 5,0 m</t>
    </r>
    <r>
      <rPr>
        <vertAlign val="superscript"/>
        <sz val="12"/>
        <color indexed="8"/>
        <rFont val="Arial"/>
        <family val="2"/>
      </rPr>
      <t>2</t>
    </r>
    <r>
      <rPr>
        <sz val="12"/>
        <color indexed="8"/>
        <rFont val="Arial"/>
        <family val="2"/>
      </rPr>
      <t xml:space="preserve"> odbija se površina preko 3,0 m</t>
    </r>
    <r>
      <rPr>
        <vertAlign val="superscript"/>
        <sz val="12"/>
        <color indexed="8"/>
        <rFont val="Arial"/>
        <family val="2"/>
      </rPr>
      <t>2</t>
    </r>
    <r>
      <rPr>
        <sz val="12"/>
        <color indexed="8"/>
        <rFont val="Arial"/>
        <family val="2"/>
      </rPr>
      <t>, na otvorima veličine preko 5 m</t>
    </r>
    <r>
      <rPr>
        <vertAlign val="superscript"/>
        <sz val="12"/>
        <color indexed="8"/>
        <rFont val="Arial"/>
        <family val="2"/>
      </rPr>
      <t>2</t>
    </r>
    <r>
      <rPr>
        <sz val="12"/>
        <color indexed="8"/>
        <rFont val="Arial"/>
        <family val="2"/>
      </rPr>
      <t xml:space="preserve"> odbija se površina preko 3 m</t>
    </r>
    <r>
      <rPr>
        <vertAlign val="superscript"/>
        <sz val="12"/>
        <color indexed="8"/>
        <rFont val="Arial"/>
        <family val="2"/>
      </rPr>
      <t>2</t>
    </r>
    <r>
      <rPr>
        <sz val="12"/>
        <color indexed="8"/>
        <rFont val="Arial"/>
        <family val="2"/>
      </rPr>
      <t>,</t>
    </r>
    <r>
      <rPr>
        <vertAlign val="superscript"/>
        <sz val="12"/>
        <color indexed="8"/>
        <rFont val="Arial"/>
        <family val="2"/>
      </rPr>
      <t xml:space="preserve"> </t>
    </r>
    <r>
      <rPr>
        <sz val="12"/>
        <color indexed="8"/>
        <rFont val="Arial"/>
        <family val="2"/>
      </rPr>
      <t>a špalete se dodatno zaračunavaju) sa svim potrebnim materijalom i radom.</t>
    </r>
  </si>
  <si>
    <r>
      <t>Dobava, doprema i postava pročeljne skele ili građevinskog lifta. Svi radovi oko dostave, postavljanja, mogućih preinaka, demontaže i odvoza pročeljne skele uključeni su u jediničnu cijenu. Skelu treba postaviti tako da se nesmetano može pristupiti svim pročeljnim elementima, a montira na nužnoj udaljenosti od pročelja za nesmetano odvijanje radova.  Skela mora biti propisno ukrućena i popođena prema svim važećim propisima zaštite na radu i hrvatskim normama, sigurna za sve prolaznike i opremljena zaštitnom mrežom. U slučaju oštećenja zaštitne mreže od vjetra ili sl. izvođač je dužan uništeni dio platna zamijeniti novim na svoj trošak. Dobava, montaža i demontaža fasadne skele (tunela) kao dodatne zaštite oko zgrade, naročito na ulazima u zgradu. Skelu je potrebno izvesti prema važećim tehničkim propisima. Visina skele je 1 m viša od vijenca. U obračun je dodano po 1,2 m'  sa svake strane duže stranice pročelja. Objekt je razvedenog oblika. Obračun po m</t>
    </r>
    <r>
      <rPr>
        <vertAlign val="superscript"/>
        <sz val="12"/>
        <color indexed="8"/>
        <rFont val="Arial"/>
        <family val="2"/>
      </rPr>
      <t>2</t>
    </r>
    <r>
      <rPr>
        <sz val="12"/>
        <color indexed="8"/>
        <rFont val="Arial"/>
        <family val="2"/>
      </rPr>
      <t xml:space="preserve"> tlocrtne površine pročelja, sa svim potrebnim materijalom i radom.                                   </t>
    </r>
  </si>
  <si>
    <t>II.4</t>
  </si>
  <si>
    <t>II.5</t>
  </si>
  <si>
    <t>IV.2</t>
  </si>
  <si>
    <r>
      <t>Dobava, doprema i postavljanje toplinsko izolacijskih ploča od kamene vune debljine 10 cm, dimenzija 100/50 cm (ili sl.). Izrada kontaktne fasade ljepljenjem ploča kamene vune debljine 10 cm. Priprema podloge na način da podloga mora biti čista, suha i ravna. Impregnaciju nanijeti na sve fasadne površine, te ostaviti da se osuši prema uputama proizovđača.  Ljepljenje toplinsko izolacijskih ploča vrši se pomoću morta za ljepljenje. Mort se nanosi uz rub ploče u širini od 10 cm i točkasto u sredini ploče na 3 mjesta promjera 10-15 cm. Polaganje ploča vrši se s pomakom od cca 1/2 ploče. Prilikom ljepljenja ploče se lijepe maksimalno tijesno tako da ljepilo ne izađe između bočnih dodirnih ploha. U slučaju pojave fuga većih od 2 mm iste je potrebno zapuniti s nisko ekspandirajućom poliuretanskom pjenom. Na kutevima i uglovima prilikom ljepljenja toplinsko izolacijskih ploča potrebno je izvoditi križni vez (višak ploča se reže nakon sušenja ljepila). Po završetku sušenja ljepila (min. 2-3- dana) toplinsko izolacijske ploče je potrebno mehanički pričvrstiti pričvrsnicama (tiplama) minimalne duljine 185 mm, promjera 10 mm (minimalno 6 kom/m</t>
    </r>
    <r>
      <rPr>
        <vertAlign val="superscript"/>
        <sz val="12"/>
        <color indexed="8"/>
        <rFont val="Arial"/>
        <family val="2"/>
      </rPr>
      <t>2</t>
    </r>
    <r>
      <rPr>
        <sz val="12"/>
        <color indexed="8"/>
        <rFont val="Arial"/>
        <family val="2"/>
      </rPr>
      <t>). Točan broj pričvrsnica po m</t>
    </r>
    <r>
      <rPr>
        <vertAlign val="superscript"/>
        <sz val="12"/>
        <color indexed="8"/>
        <rFont val="Arial"/>
        <family val="2"/>
      </rPr>
      <t>2</t>
    </r>
    <r>
      <rPr>
        <sz val="12"/>
        <color indexed="8"/>
        <rFont val="Arial"/>
        <family val="2"/>
      </rPr>
      <t xml:space="preserve"> izračunat je u proračunu pričvrsnica koji je sastavni dio ovog projekta. </t>
    </r>
  </si>
  <si>
    <t>I.5</t>
  </si>
  <si>
    <t>Demontaža postojeće vanjske stolarije s pripadajućim okvirima. Dimenzije su izražene u zidarskim (građevinskim) mjerama. Mjere kontrolirati na licu mjesta. Demontiranu stolariju odložiti u blizini objekta i odvesti na građevinski deponij. Obračun po komadu skinute stolarije sa svim potrebnim materijalom i radom.</t>
  </si>
  <si>
    <t>prozor dim. 2,30/1,60 cm</t>
  </si>
  <si>
    <t>prozor dim. 3,60/1,60 cm</t>
  </si>
  <si>
    <t xml:space="preserve"> balkonska vrata dim. 1,05/2,50 cm</t>
  </si>
  <si>
    <t>prozor dim. 1,03/1,60 cm</t>
  </si>
  <si>
    <t>prozor dim. 5,90/1,60 cm</t>
  </si>
  <si>
    <t>prozor dim. 1,30/1,60 cm</t>
  </si>
  <si>
    <t>prozor dim. 2,40/1,60 cm</t>
  </si>
  <si>
    <t>prozor dim. 1,30/1,40 cm</t>
  </si>
  <si>
    <t>prozor dim. 1,18/1,60 cm</t>
  </si>
  <si>
    <t>prozor dim. 5,90/0,80 cm</t>
  </si>
  <si>
    <t xml:space="preserve"> balkonska vrata dim. 2,30/2,75 cm</t>
  </si>
  <si>
    <t xml:space="preserve"> balkonska vrata dim. 1,30/2,75 cm</t>
  </si>
  <si>
    <t xml:space="preserve"> balkonska vrata dim. 3,60/2,75 cm</t>
  </si>
  <si>
    <t xml:space="preserve"> balkonska vrata dim. 1,05/2,45 cm</t>
  </si>
  <si>
    <t>ukupno:</t>
  </si>
  <si>
    <t>Obrada unutarnjih špaleta oko vanjske stolarije koja je mijenja. Špalete obraditi masom za gletanje te obojati bojom za unutrašnje zidove u 2 sloja (ili po potrebi). Zaštita unutarnjih podnih površina i namještaja je uključena u cijenu. Obračun po komadu obrađenog prozora, sa svim potrebnim materijalom i radom.</t>
  </si>
  <si>
    <t>III.5</t>
  </si>
  <si>
    <t>Obnova fasade i dijela stolarije na stambenoj zgradi u Puli, Divkovićeva 3</t>
  </si>
  <si>
    <t>Rijeka, prosinac 2016.</t>
  </si>
  <si>
    <t>Dobava, doprema i ugradnja plastificiranih aluminijskih  prozorskih klupica, debljine 1 mm. Širina klupice je 20 cm, no mjere je potrebno kontrolirati na licu mjesta prije narudžbe. . Obračun radova po m' postavljenih klupica sa svim potrebnim materijalom i radom.</t>
  </si>
  <si>
    <t>V.6</t>
  </si>
  <si>
    <t>VII. BRAVARSKI RADOVI</t>
  </si>
  <si>
    <t>VII.1</t>
  </si>
  <si>
    <t>Izrada, doprema i ugradnja nove stolarije od tipskih PVC profila bez prekinutog toplinskog mosta, sa minimalno 5 komora. Ostakljenje stijena izvršiti IZO staklom. Ukupan koeficijent prolaska topline PVC profila i stakla mora biti U ≤1,2 [W/m2K], a koeficijent prolaska topline samo kroz staklo U ≤1,1 [W/m2K] . U cijenu je uključena izrada, doprema i ugradnja punjenih aluminijskih roleta.Točne mjere otvora izmjeriti prije narudžbe stolarije. Montažu nove stolarije izvršiti RAL postupkom. Obračun po komadu prozora, sa svim potrebnim materijalom i radom.</t>
  </si>
  <si>
    <t>VII. UKUPNO BRAVARSKI RADOVI:</t>
  </si>
  <si>
    <t>prozor + roleta dim. 3,60/1,60 cm</t>
  </si>
  <si>
    <t>prozor + roleta dim. 1,03/1,60 cm</t>
  </si>
  <si>
    <t>prozor + roleta dim. 5,90/1,60 cm</t>
  </si>
  <si>
    <t>prozor + roleta dim. 2,30/1,60 cm</t>
  </si>
  <si>
    <t>prozor + roleta dim. 1,30/1,60 cm</t>
  </si>
  <si>
    <t>prozor + roleta dim. 2,40/1,60 cm</t>
  </si>
  <si>
    <t>prozor + roleta dim. 1,30/1,40 cm</t>
  </si>
  <si>
    <t>prozor + roleta dim. 1,18/1,60 cm</t>
  </si>
  <si>
    <t xml:space="preserve"> balkonska vrata + roleta dim. 1,05/2,50 cm</t>
  </si>
  <si>
    <t xml:space="preserve"> balkonska vrata + roleta dim. 2,30/2,75 cm</t>
  </si>
  <si>
    <t xml:space="preserve"> balkonska vrata + roleta dim. 1,30/2,75 cm</t>
  </si>
  <si>
    <t xml:space="preserve"> balkonska vrata + roleta dim. 3,60/2,75 cm</t>
  </si>
  <si>
    <t xml:space="preserve"> balkonska vrata + roleta dim. 1,05/2,45 cm</t>
  </si>
  <si>
    <t xml:space="preserve">  ANTON MOHORIĆ, dipl.ing.</t>
  </si>
  <si>
    <t xml:space="preserve">             ovlašteni arhitekt</t>
  </si>
  <si>
    <t>prozor + roleta dim. 5,90/0,85 cm</t>
  </si>
  <si>
    <t xml:space="preserve">NAPOMENA: </t>
  </si>
  <si>
    <t>Za sve marke, norme i proizvode koji su navedeni u troškovniku vrijedi izričaj JEDNAKOVRIJEDNOST, koja se dokazuje atestima, certifikatima, prospektima, tehničkim uputstvom ili slično.</t>
  </si>
  <si>
    <t>*Kako bi se osigurala dugotrajnost i kvaliteta fasadnog sustava i onemogućila pojava algi i pljesni na fasadi , završni sloj mora sadržavati fungicidne i algicidne zaštite.</t>
  </si>
  <si>
    <t>Dobava, doprema i postavljanje kulira na sokl, prema postojećim visinama kulira. Podloga mora biti suha, nosiva i čista. Postavljanje ekstrudiranog polistirena -  XPS ploča debljine 8,00 cm na površine predviđene za sokl. Ploče XPS-a se lijepe fleksibilnim ljepilom i mehanički pričvršćuju tiplama - na isti način kao i ploče kamene vune na fasadnim povrišama, opisano u stavci IV.2. Ploče se zatim pregletaju fleksibilnim ljepilom u 2 sloja da bi se površina izravnala, u prvom sloju se postavi rabic mrežica. Nakon sušenja drugog sloja ljepila površina se premazuje impregnacijskom tekućinom. Nakon određenog vremena sušenja (prema preporuci proizvođača) slijedi nanošenje kulira veličine zrna 2.0 mm. U cijenu je uračunata dobava i postava PVC kutnika sa mrežicom koji se postavljaju u kuteve zgrade te postavljanje brtvene trake ispod profila za podnožje. Izvođač radova je dužan pridržavati se uputama proizvođača ETICS fasadnog sustava. Obračun po m2 površine pročelja zgrade sa svim potrebnim materijalom i radom.  *</t>
  </si>
  <si>
    <r>
      <t xml:space="preserve"> Izrada fasade na betonskim površinama (strop lođa, zidovi stubiša, ulaz u zgradu i sl.). Priprema podloge na način da podloga mora biti čista, suha, ravna i impregnirana s dubinskim predpremazom. Nanošenje morta za ljepljenje i armaturnog sloja čeličnim gleterom u 2 sloja. Debljina armaturnog sloja iznosi min. 3 mm. Preporučljivo je da se drugi sloj morta za ljepljenje navlači 2-3 dana nakon navlačenja prvog sloja. Preklope rabic mrežice vršiti u širini od min. 10 cm. Nakon određenog vremena sušenja (preporučenog od proizvođača materijala) vrši se impregniranje podloge sa impregnacijskim sredstvom, te nanošenje završne silikonske žbuke u debljini od 2 mm. U cijenu je uračunati PVC kutni profili s mrežicom koji se postavljaju na sve kuteve. Izvođač radova dužan je pridržavati se smjernica za izradu ETICS fasadnog sustava. Obračun po m</t>
    </r>
    <r>
      <rPr>
        <vertAlign val="superscript"/>
        <sz val="12"/>
        <color indexed="8"/>
        <rFont val="Arial"/>
        <family val="2"/>
      </rPr>
      <t>2</t>
    </r>
    <r>
      <rPr>
        <sz val="12"/>
        <color indexed="8"/>
        <rFont val="Arial"/>
        <family val="2"/>
      </rPr>
      <t xml:space="preserve"> površine pročelja zgrade sa svim potrebnim materijalom i radom. * </t>
    </r>
  </si>
  <si>
    <r>
      <t>Dobava, doprema i postavljanje toplinsko izolacijskih ploča od kamene vune debljine 3 cm, dimenzija 100/50 cm (ili sl.) na parapete lođa. Izrada kontaktne fasade ljepljenjem ploča kamene vune debljine 3 cm. Priprema podloge, način ljepljenja ploča i gletanje kamene vune kao u stavci IV.2., u svemu prema smjernicama za izradu ETICS fasadnog sustava. Obračun po m</t>
    </r>
    <r>
      <rPr>
        <vertAlign val="superscript"/>
        <sz val="12"/>
        <color indexed="8"/>
        <rFont val="Arial"/>
        <family val="2"/>
      </rPr>
      <t>2</t>
    </r>
    <r>
      <rPr>
        <sz val="12"/>
        <color indexed="8"/>
        <rFont val="Arial"/>
        <family val="2"/>
      </rPr>
      <t xml:space="preserve"> površine pročelja zgrade, sa svim potrebnim materijalom i radom*</t>
    </r>
  </si>
  <si>
    <t>UKUPNA VRIJEDNOST INVENSTICIJE (građevinski radovi) sa PDV-om:</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</si>
</sst>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62">
    <font>
      <sz val="11"/>
      <color theme="1"/>
      <name val="Calibri"/>
      <family val="2"/>
    </font>
    <font>
      <sz val="11"/>
      <color indexed="8"/>
      <name val="Calibri"/>
      <family val="2"/>
    </font>
    <font>
      <b/>
      <sz val="18"/>
      <name val="Arial"/>
      <family val="2"/>
    </font>
    <font>
      <b/>
      <sz val="14"/>
      <name val="Arial"/>
      <family val="2"/>
    </font>
    <font>
      <sz val="14"/>
      <name val="Times New Roman"/>
      <family val="1"/>
    </font>
    <font>
      <sz val="14"/>
      <name val="Arial"/>
      <family val="2"/>
    </font>
    <font>
      <i/>
      <sz val="14"/>
      <name val="Arial"/>
      <family val="2"/>
    </font>
    <font>
      <sz val="12"/>
      <color indexed="8"/>
      <name val="Arial"/>
      <family val="2"/>
    </font>
    <font>
      <vertAlign val="superscript"/>
      <sz val="12"/>
      <color indexed="8"/>
      <name val="Arial"/>
      <family val="2"/>
    </font>
    <font>
      <sz val="12"/>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Arial"/>
      <family val="2"/>
    </font>
    <font>
      <u val="single"/>
      <sz val="12"/>
      <color indexed="8"/>
      <name val="Arial"/>
      <family val="2"/>
    </font>
    <font>
      <b/>
      <sz val="9"/>
      <color indexed="8"/>
      <name val="Arial"/>
      <family val="2"/>
    </font>
    <font>
      <sz val="12"/>
      <color indexed="8"/>
      <name val="Calibri"/>
      <family val="2"/>
    </font>
    <font>
      <sz val="11"/>
      <color indexed="8"/>
      <name val="Arial"/>
      <family val="2"/>
    </font>
    <font>
      <sz val="16"/>
      <color indexed="8"/>
      <name val="Calibri"/>
      <family val="2"/>
    </font>
    <font>
      <sz val="7"/>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Arial"/>
      <family val="2"/>
    </font>
    <font>
      <sz val="12"/>
      <color theme="1"/>
      <name val="Arial"/>
      <family val="2"/>
    </font>
    <font>
      <u val="single"/>
      <sz val="12"/>
      <color theme="1"/>
      <name val="Arial"/>
      <family val="2"/>
    </font>
    <font>
      <b/>
      <sz val="9"/>
      <color theme="1"/>
      <name val="Arial"/>
      <family val="2"/>
    </font>
    <font>
      <sz val="12"/>
      <color theme="1"/>
      <name val="Calibri"/>
      <family val="2"/>
    </font>
    <font>
      <sz val="11"/>
      <color theme="1"/>
      <name val="Arial"/>
      <family val="2"/>
    </font>
    <font>
      <sz val="16"/>
      <color theme="1"/>
      <name val="Calibri"/>
      <family val="2"/>
    </font>
    <font>
      <sz val="7"/>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Font="1" applyAlignment="1">
      <alignment/>
    </xf>
    <xf numFmtId="0" fontId="39" fillId="28" borderId="0" xfId="41" applyBorder="1" applyAlignment="1">
      <alignment horizontal="left"/>
    </xf>
    <xf numFmtId="0" fontId="39" fillId="28" borderId="0" xfId="4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2" fontId="5"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0" fontId="5" fillId="0" borderId="0" xfId="0" applyFont="1" applyAlignment="1" quotePrefix="1">
      <alignment horizontal="right"/>
    </xf>
    <xf numFmtId="0" fontId="5" fillId="0" borderId="0" xfId="0" applyFont="1" applyAlignment="1">
      <alignment horizontal="right"/>
    </xf>
    <xf numFmtId="0" fontId="6" fillId="0" borderId="0" xfId="0" applyFont="1" applyAlignment="1">
      <alignment horizontal="left"/>
    </xf>
    <xf numFmtId="0" fontId="6" fillId="0" borderId="0" xfId="0" applyFont="1" applyAlignment="1">
      <alignment/>
    </xf>
    <xf numFmtId="2" fontId="5" fillId="0" borderId="0" xfId="0" applyNumberFormat="1" applyFont="1" applyAlignment="1">
      <alignment horizontal="left"/>
    </xf>
    <xf numFmtId="0" fontId="52" fillId="0" borderId="0" xfId="0" applyFont="1" applyBorder="1" applyAlignment="1">
      <alignment horizontal="center" vertical="top" wrapText="1"/>
    </xf>
    <xf numFmtId="4" fontId="52" fillId="0" borderId="0" xfId="0" applyNumberFormat="1" applyFont="1" applyBorder="1" applyAlignment="1">
      <alignment horizontal="right" vertical="top" wrapText="1"/>
    </xf>
    <xf numFmtId="0" fontId="52" fillId="0" borderId="0" xfId="0" applyFont="1" applyBorder="1" applyAlignment="1">
      <alignment vertical="top" wrapText="1"/>
    </xf>
    <xf numFmtId="4" fontId="52" fillId="0" borderId="0" xfId="0" applyNumberFormat="1" applyFont="1" applyBorder="1" applyAlignment="1">
      <alignment vertical="top" wrapText="1"/>
    </xf>
    <xf numFmtId="0" fontId="53" fillId="0" borderId="0" xfId="0" applyFont="1" applyBorder="1" applyAlignment="1">
      <alignment vertical="top" wrapText="1"/>
    </xf>
    <xf numFmtId="0" fontId="54" fillId="0" borderId="0" xfId="0" applyFont="1" applyBorder="1" applyAlignment="1">
      <alignment horizontal="center" vertical="top" wrapText="1"/>
    </xf>
    <xf numFmtId="0" fontId="54" fillId="0" borderId="0" xfId="0" applyFont="1" applyBorder="1" applyAlignment="1">
      <alignment vertical="top" wrapText="1"/>
    </xf>
    <xf numFmtId="4" fontId="54" fillId="0" borderId="0" xfId="0" applyNumberFormat="1" applyFont="1" applyBorder="1" applyAlignment="1">
      <alignment horizontal="right"/>
    </xf>
    <xf numFmtId="0" fontId="54" fillId="0" borderId="0" xfId="0" applyFont="1" applyBorder="1" applyAlignment="1">
      <alignment horizontal="center"/>
    </xf>
    <xf numFmtId="4" fontId="54" fillId="0" borderId="0" xfId="0" applyNumberFormat="1" applyFont="1" applyBorder="1" applyAlignment="1">
      <alignment/>
    </xf>
    <xf numFmtId="0" fontId="54" fillId="0" borderId="0" xfId="0" applyFont="1" applyBorder="1" applyAlignment="1">
      <alignment horizontal="right" vertical="top"/>
    </xf>
    <xf numFmtId="0" fontId="54" fillId="0" borderId="0" xfId="0" applyFont="1" applyBorder="1" applyAlignment="1">
      <alignment horizontal="left" vertical="top" wrapText="1"/>
    </xf>
    <xf numFmtId="0" fontId="54" fillId="0" borderId="0" xfId="0" applyFont="1" applyBorder="1" applyAlignment="1">
      <alignment horizontal="center" wrapText="1"/>
    </xf>
    <xf numFmtId="4" fontId="54" fillId="0" borderId="0" xfId="0" applyNumberFormat="1" applyFont="1" applyBorder="1" applyAlignment="1">
      <alignment wrapText="1"/>
    </xf>
    <xf numFmtId="0" fontId="54" fillId="0" borderId="0" xfId="0" applyFont="1" applyBorder="1" applyAlignment="1">
      <alignment horizontal="right" vertical="top" wrapText="1"/>
    </xf>
    <xf numFmtId="0" fontId="9" fillId="0" borderId="0" xfId="0" applyFont="1" applyBorder="1" applyAlignment="1">
      <alignment vertical="top" wrapText="1"/>
    </xf>
    <xf numFmtId="0" fontId="55" fillId="0" borderId="0" xfId="0" applyFont="1" applyBorder="1" applyAlignment="1">
      <alignment horizontal="right"/>
    </xf>
    <xf numFmtId="0" fontId="54" fillId="0" borderId="0" xfId="0" applyFont="1" applyAlignment="1">
      <alignment/>
    </xf>
    <xf numFmtId="4" fontId="54" fillId="0" borderId="0" xfId="0" applyNumberFormat="1" applyFont="1" applyAlignment="1">
      <alignment/>
    </xf>
    <xf numFmtId="4" fontId="54" fillId="0" borderId="0" xfId="0" applyNumberFormat="1" applyFont="1" applyBorder="1" applyAlignment="1">
      <alignment horizontal="right" wrapText="1"/>
    </xf>
    <xf numFmtId="4" fontId="55" fillId="0" borderId="0" xfId="0" applyNumberFormat="1" applyFont="1" applyAlignment="1">
      <alignment/>
    </xf>
    <xf numFmtId="0" fontId="54" fillId="0" borderId="0" xfId="0" applyFont="1" applyBorder="1" applyAlignment="1">
      <alignment wrapText="1"/>
    </xf>
    <xf numFmtId="0" fontId="55" fillId="0" borderId="0" xfId="0" applyFont="1" applyBorder="1" applyAlignment="1">
      <alignment horizontal="right" vertical="top" wrapText="1"/>
    </xf>
    <xf numFmtId="0" fontId="54" fillId="0" borderId="0" xfId="0" applyFont="1" applyBorder="1" applyAlignment="1" applyProtection="1">
      <alignment vertical="top" wrapText="1"/>
      <protection locked="0"/>
    </xf>
    <xf numFmtId="0" fontId="54" fillId="0" borderId="0" xfId="0" applyFont="1" applyBorder="1" applyAlignment="1" applyProtection="1">
      <alignment horizontal="right" vertical="top"/>
      <protection locked="0"/>
    </xf>
    <xf numFmtId="4" fontId="9" fillId="0" borderId="0" xfId="39" applyNumberFormat="1" applyFont="1" applyFill="1" applyBorder="1" applyAlignment="1">
      <alignment wrapText="1"/>
    </xf>
    <xf numFmtId="0" fontId="54" fillId="0" borderId="10" xfId="0" applyFont="1" applyBorder="1" applyAlignment="1">
      <alignment/>
    </xf>
    <xf numFmtId="0" fontId="54" fillId="0" borderId="11" xfId="0" applyFont="1" applyBorder="1" applyAlignment="1">
      <alignment/>
    </xf>
    <xf numFmtId="0" fontId="54" fillId="0" borderId="12" xfId="0" applyFont="1" applyBorder="1" applyAlignment="1">
      <alignment/>
    </xf>
    <xf numFmtId="4" fontId="54" fillId="0" borderId="13" xfId="0" applyNumberFormat="1" applyFont="1" applyBorder="1" applyAlignment="1">
      <alignment/>
    </xf>
    <xf numFmtId="4" fontId="54" fillId="0" borderId="0" xfId="0" applyNumberFormat="1" applyFont="1" applyBorder="1" applyAlignment="1">
      <alignment horizontal="center"/>
    </xf>
    <xf numFmtId="0" fontId="54" fillId="0" borderId="0" xfId="0" applyFont="1" applyBorder="1" applyAlignment="1">
      <alignment horizontal="left"/>
    </xf>
    <xf numFmtId="0" fontId="56" fillId="0" borderId="13" xfId="0" applyFont="1" applyBorder="1" applyAlignment="1">
      <alignment vertical="top" wrapText="1"/>
    </xf>
    <xf numFmtId="0" fontId="52" fillId="0" borderId="13" xfId="0" applyFont="1" applyBorder="1" applyAlignment="1">
      <alignment horizontal="center" vertical="top" wrapText="1"/>
    </xf>
    <xf numFmtId="4" fontId="52" fillId="0" borderId="13" xfId="0" applyNumberFormat="1" applyFont="1" applyBorder="1" applyAlignment="1">
      <alignment vertical="top" wrapText="1"/>
    </xf>
    <xf numFmtId="4" fontId="52" fillId="0" borderId="13" xfId="0" applyNumberFormat="1" applyFont="1" applyBorder="1" applyAlignment="1">
      <alignment horizontal="center" vertical="top" wrapText="1"/>
    </xf>
    <xf numFmtId="4" fontId="52" fillId="0" borderId="13" xfId="0" applyNumberFormat="1" applyFont="1" applyBorder="1" applyAlignment="1">
      <alignment horizontal="right" vertical="top" wrapText="1"/>
    </xf>
    <xf numFmtId="0" fontId="54" fillId="0" borderId="0" xfId="0" applyFont="1" applyAlignment="1">
      <alignment horizontal="center"/>
    </xf>
    <xf numFmtId="0" fontId="54" fillId="0" borderId="0" xfId="0" applyFont="1" applyBorder="1" applyAlignment="1">
      <alignment/>
    </xf>
    <xf numFmtId="4" fontId="54" fillId="0" borderId="0" xfId="0" applyNumberFormat="1" applyFont="1" applyBorder="1" applyAlignment="1">
      <alignment/>
    </xf>
    <xf numFmtId="0" fontId="53" fillId="0" borderId="0" xfId="0" applyFont="1" applyBorder="1" applyAlignment="1">
      <alignment/>
    </xf>
    <xf numFmtId="0" fontId="0" fillId="0" borderId="0" xfId="0" applyBorder="1" applyAlignment="1">
      <alignment/>
    </xf>
    <xf numFmtId="4" fontId="53" fillId="0" borderId="0" xfId="0" applyNumberFormat="1" applyFont="1" applyBorder="1" applyAlignment="1">
      <alignment/>
    </xf>
    <xf numFmtId="0" fontId="57" fillId="0" borderId="0" xfId="0" applyFont="1" applyBorder="1" applyAlignment="1">
      <alignment/>
    </xf>
    <xf numFmtId="4" fontId="57" fillId="0" borderId="0" xfId="0" applyNumberFormat="1" applyFont="1" applyBorder="1" applyAlignment="1">
      <alignment/>
    </xf>
    <xf numFmtId="0" fontId="54" fillId="0" borderId="14" xfId="0" applyFont="1" applyBorder="1" applyAlignment="1">
      <alignment/>
    </xf>
    <xf numFmtId="4" fontId="54" fillId="0" borderId="15" xfId="0" applyNumberFormat="1" applyFont="1" applyBorder="1" applyAlignment="1">
      <alignment/>
    </xf>
    <xf numFmtId="4" fontId="54" fillId="0" borderId="14" xfId="0" applyNumberFormat="1" applyFont="1" applyBorder="1" applyAlignment="1">
      <alignment/>
    </xf>
    <xf numFmtId="4" fontId="53" fillId="0" borderId="0" xfId="0" applyNumberFormat="1" applyFont="1" applyBorder="1" applyAlignment="1">
      <alignment/>
    </xf>
    <xf numFmtId="0" fontId="54" fillId="0" borderId="0" xfId="0" applyFont="1" applyAlignment="1">
      <alignment horizontal="right" vertical="top"/>
    </xf>
    <xf numFmtId="0" fontId="54" fillId="0" borderId="0" xfId="0" applyFont="1" applyFill="1" applyBorder="1" applyAlignment="1" applyProtection="1">
      <alignment horizontal="right" vertical="top"/>
      <protection locked="0"/>
    </xf>
    <xf numFmtId="0" fontId="54" fillId="0" borderId="0" xfId="0" applyFont="1" applyFill="1" applyBorder="1" applyAlignment="1">
      <alignment horizontal="right" vertical="top" wrapText="1"/>
    </xf>
    <xf numFmtId="0" fontId="0" fillId="33" borderId="0" xfId="0" applyFill="1" applyAlignment="1">
      <alignment/>
    </xf>
    <xf numFmtId="0" fontId="54" fillId="0" borderId="0" xfId="0" applyFont="1" applyFill="1" applyAlignment="1">
      <alignment/>
    </xf>
    <xf numFmtId="0" fontId="54" fillId="0" borderId="0" xfId="0" applyNumberFormat="1" applyFont="1" applyFill="1" applyBorder="1" applyAlignment="1">
      <alignment vertical="top" wrapText="1"/>
    </xf>
    <xf numFmtId="0" fontId="54" fillId="0" borderId="0" xfId="0" applyFont="1" applyFill="1" applyBorder="1" applyAlignment="1">
      <alignment horizontal="center" wrapText="1"/>
    </xf>
    <xf numFmtId="4" fontId="54" fillId="0" borderId="0" xfId="0" applyNumberFormat="1" applyFont="1" applyFill="1" applyBorder="1" applyAlignment="1">
      <alignment horizontal="right"/>
    </xf>
    <xf numFmtId="0" fontId="0" fillId="0" borderId="0" xfId="0" applyFill="1" applyAlignment="1">
      <alignment/>
    </xf>
    <xf numFmtId="0" fontId="54" fillId="0" borderId="0" xfId="0" applyFont="1" applyFill="1" applyBorder="1" applyAlignment="1">
      <alignment horizontal="left" vertical="top" wrapText="1"/>
    </xf>
    <xf numFmtId="4" fontId="54" fillId="0" borderId="0" xfId="0" applyNumberFormat="1" applyFont="1" applyFill="1" applyBorder="1" applyAlignment="1">
      <alignment wrapText="1"/>
    </xf>
    <xf numFmtId="0" fontId="54" fillId="0" borderId="0" xfId="0" applyFont="1" applyFill="1" applyBorder="1" applyAlignment="1">
      <alignment horizontal="center"/>
    </xf>
    <xf numFmtId="4" fontId="55" fillId="0" borderId="0" xfId="0" applyNumberFormat="1" applyFont="1" applyBorder="1" applyAlignment="1">
      <alignment horizontal="right"/>
    </xf>
    <xf numFmtId="4" fontId="55" fillId="0" borderId="0" xfId="0" applyNumberFormat="1" applyFont="1" applyBorder="1" applyAlignment="1">
      <alignment/>
    </xf>
    <xf numFmtId="0" fontId="55" fillId="0" borderId="0" xfId="0" applyFont="1" applyBorder="1" applyAlignment="1">
      <alignment horizontal="center" vertical="top" wrapText="1"/>
    </xf>
    <xf numFmtId="4" fontId="9" fillId="0" borderId="0" xfId="0" applyNumberFormat="1" applyFont="1" applyBorder="1" applyAlignment="1">
      <alignment horizontal="right"/>
    </xf>
    <xf numFmtId="4" fontId="9" fillId="0" borderId="0" xfId="0" applyNumberFormat="1" applyFont="1" applyFill="1" applyBorder="1" applyAlignment="1">
      <alignment horizontal="right"/>
    </xf>
    <xf numFmtId="4" fontId="9" fillId="0" borderId="0" xfId="0" applyNumberFormat="1" applyFont="1" applyFill="1" applyAlignment="1">
      <alignment horizontal="right"/>
    </xf>
    <xf numFmtId="0" fontId="58" fillId="0" borderId="0" xfId="0" applyFont="1" applyAlignment="1">
      <alignment/>
    </xf>
    <xf numFmtId="0" fontId="59" fillId="0" borderId="0" xfId="0" applyFont="1" applyAlignment="1">
      <alignment/>
    </xf>
    <xf numFmtId="0" fontId="60" fillId="0" borderId="0" xfId="0" applyFont="1" applyAlignment="1">
      <alignment/>
    </xf>
    <xf numFmtId="2" fontId="5" fillId="0" borderId="0" xfId="0" applyNumberFormat="1" applyFont="1" applyAlignment="1">
      <alignment horizontal="left"/>
    </xf>
    <xf numFmtId="2" fontId="5" fillId="0" borderId="0" xfId="0" applyNumberFormat="1" applyFont="1" applyAlignment="1">
      <alignment horizontal="left" vertical="top" wrapText="1"/>
    </xf>
    <xf numFmtId="0" fontId="54" fillId="0" borderId="0" xfId="0" applyFont="1" applyAlignment="1">
      <alignment horizontal="right"/>
    </xf>
    <xf numFmtId="0" fontId="54" fillId="0" borderId="15" xfId="0" applyFont="1" applyBorder="1" applyAlignment="1">
      <alignment horizontal="right"/>
    </xf>
    <xf numFmtId="2" fontId="3" fillId="0" borderId="0" xfId="0" applyNumberFormat="1" applyFont="1" applyAlignment="1">
      <alignment/>
    </xf>
    <xf numFmtId="0" fontId="61" fillId="0" borderId="0" xfId="0" applyFont="1" applyAlignment="1">
      <alignment horizontal="center"/>
    </xf>
    <xf numFmtId="0" fontId="54"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962025</xdr:colOff>
      <xdr:row>183</xdr:row>
      <xdr:rowOff>0</xdr:rowOff>
    </xdr:from>
    <xdr:ext cx="190500" cy="400050"/>
    <xdr:sp fLocksText="0">
      <xdr:nvSpPr>
        <xdr:cNvPr id="1" name="TextBox 1"/>
        <xdr:cNvSpPr txBox="1">
          <a:spLocks noChangeArrowheads="1"/>
        </xdr:cNvSpPr>
      </xdr:nvSpPr>
      <xdr:spPr>
        <a:xfrm>
          <a:off x="7724775" y="77095350"/>
          <a:ext cx="190500" cy="4000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78"/>
  <sheetViews>
    <sheetView tabSelected="1" view="pageBreakPreview" zoomScale="70" zoomScaleNormal="70" zoomScaleSheetLayoutView="70" zoomScalePageLayoutView="70" workbookViewId="0" topLeftCell="A224">
      <selection activeCell="B262" sqref="B262:E262"/>
    </sheetView>
  </sheetViews>
  <sheetFormatPr defaultColWidth="9.140625" defaultRowHeight="15"/>
  <cols>
    <col min="2" max="2" width="60.57421875" style="0" customWidth="1"/>
    <col min="3" max="3" width="9.28125" style="0" customWidth="1"/>
    <col min="4" max="4" width="10.57421875" style="0" customWidth="1"/>
    <col min="5" max="5" width="11.8515625" style="0" customWidth="1"/>
    <col min="6" max="6" width="19.57421875" style="0" customWidth="1"/>
  </cols>
  <sheetData>
    <row r="2" spans="1:6" ht="23.25">
      <c r="A2" s="1" t="s">
        <v>0</v>
      </c>
      <c r="B2" s="2"/>
      <c r="C2" s="2"/>
      <c r="D2" s="2"/>
      <c r="E2" s="2"/>
      <c r="F2" s="2"/>
    </row>
    <row r="4" spans="1:6" ht="18">
      <c r="A4" s="88" t="s">
        <v>112</v>
      </c>
      <c r="B4" s="88"/>
      <c r="C4" s="88"/>
      <c r="D4" s="88"/>
      <c r="E4" s="88"/>
      <c r="F4" s="88"/>
    </row>
    <row r="9" spans="1:5" ht="18.75">
      <c r="A9" s="3"/>
      <c r="B9" s="4" t="s">
        <v>1</v>
      </c>
      <c r="C9" s="4"/>
      <c r="D9" s="4"/>
      <c r="E9" s="4"/>
    </row>
    <row r="10" spans="1:5" ht="18">
      <c r="A10" s="5"/>
      <c r="B10" s="6"/>
      <c r="C10" s="7"/>
      <c r="D10" s="7"/>
      <c r="E10" s="7"/>
    </row>
    <row r="11" spans="1:5" ht="18">
      <c r="A11" s="8" t="s">
        <v>2</v>
      </c>
      <c r="B11" s="4"/>
      <c r="C11" s="4"/>
      <c r="D11" s="4"/>
      <c r="E11" s="4"/>
    </row>
    <row r="12" spans="1:5" ht="18">
      <c r="A12" s="5" t="s">
        <v>3</v>
      </c>
      <c r="B12" s="6"/>
      <c r="C12" s="7"/>
      <c r="D12" s="7"/>
      <c r="E12" s="7"/>
    </row>
    <row r="13" spans="1:5" ht="18">
      <c r="A13" s="5" t="s">
        <v>4</v>
      </c>
      <c r="B13" s="6"/>
      <c r="C13" s="7"/>
      <c r="D13" s="7"/>
      <c r="E13" s="7"/>
    </row>
    <row r="14" spans="1:5" ht="18">
      <c r="A14" s="5"/>
      <c r="B14" s="6"/>
      <c r="C14" s="7"/>
      <c r="D14" s="7"/>
      <c r="E14" s="7"/>
    </row>
    <row r="15" spans="1:5" ht="18">
      <c r="A15" s="5"/>
      <c r="B15" s="6" t="s">
        <v>5</v>
      </c>
      <c r="C15" s="7"/>
      <c r="D15" s="7"/>
      <c r="E15" s="7"/>
    </row>
    <row r="16" spans="1:5" ht="18">
      <c r="A16" s="5" t="s">
        <v>6</v>
      </c>
      <c r="B16" s="6"/>
      <c r="C16" s="7"/>
      <c r="D16" s="7"/>
      <c r="E16" s="7"/>
    </row>
    <row r="17" spans="1:5" ht="18">
      <c r="A17" s="5" t="s">
        <v>7</v>
      </c>
      <c r="B17" s="6"/>
      <c r="C17" s="7"/>
      <c r="D17" s="7"/>
      <c r="E17" s="7"/>
    </row>
    <row r="18" spans="1:5" ht="18">
      <c r="A18" s="5" t="s">
        <v>8</v>
      </c>
      <c r="B18" s="6"/>
      <c r="C18" s="7"/>
      <c r="D18" s="7"/>
      <c r="E18" s="7"/>
    </row>
    <row r="19" spans="1:5" ht="18">
      <c r="A19" s="5"/>
      <c r="B19" s="6"/>
      <c r="C19" s="7"/>
      <c r="D19" s="7"/>
      <c r="E19" s="7"/>
    </row>
    <row r="20" spans="1:5" ht="18">
      <c r="A20" s="5"/>
      <c r="B20" s="6" t="s">
        <v>9</v>
      </c>
      <c r="C20" s="7"/>
      <c r="D20" s="7"/>
      <c r="E20" s="7"/>
    </row>
    <row r="21" spans="1:5" ht="18">
      <c r="A21" s="5"/>
      <c r="B21" s="6"/>
      <c r="C21" s="7"/>
      <c r="D21" s="7"/>
      <c r="E21" s="7"/>
    </row>
    <row r="22" spans="1:5" ht="18">
      <c r="A22" s="5"/>
      <c r="B22" s="6" t="s">
        <v>10</v>
      </c>
      <c r="C22" s="7"/>
      <c r="D22" s="7"/>
      <c r="E22" s="7"/>
    </row>
    <row r="23" spans="1:5" ht="18">
      <c r="A23" s="5"/>
      <c r="B23" s="6"/>
      <c r="C23" s="7"/>
      <c r="D23" s="7"/>
      <c r="E23" s="7"/>
    </row>
    <row r="24" spans="1:5" ht="18">
      <c r="A24" s="9" t="s">
        <v>11</v>
      </c>
      <c r="B24" s="6" t="s">
        <v>12</v>
      </c>
      <c r="C24" s="7"/>
      <c r="D24" s="7"/>
      <c r="E24" s="7"/>
    </row>
    <row r="25" spans="1:5" ht="18">
      <c r="A25" s="10"/>
      <c r="B25" s="6" t="s">
        <v>13</v>
      </c>
      <c r="C25" s="7"/>
      <c r="D25" s="7"/>
      <c r="E25" s="7"/>
    </row>
    <row r="26" spans="1:5" ht="18">
      <c r="A26" s="10"/>
      <c r="B26" s="6"/>
      <c r="C26" s="7"/>
      <c r="D26" s="7"/>
      <c r="E26" s="7"/>
    </row>
    <row r="27" spans="1:5" ht="18">
      <c r="A27" s="9" t="s">
        <v>11</v>
      </c>
      <c r="B27" s="6" t="s">
        <v>14</v>
      </c>
      <c r="C27" s="7"/>
      <c r="D27" s="7"/>
      <c r="E27" s="7"/>
    </row>
    <row r="28" spans="1:5" ht="18">
      <c r="A28" s="10"/>
      <c r="B28" s="6" t="s">
        <v>15</v>
      </c>
      <c r="C28" s="7"/>
      <c r="D28" s="7"/>
      <c r="E28" s="7"/>
    </row>
    <row r="29" spans="1:5" ht="18">
      <c r="A29" s="10"/>
      <c r="B29" s="6"/>
      <c r="C29" s="7"/>
      <c r="D29" s="7"/>
      <c r="E29" s="7"/>
    </row>
    <row r="30" spans="1:5" ht="18">
      <c r="A30" s="9" t="s">
        <v>11</v>
      </c>
      <c r="B30" s="6" t="s">
        <v>16</v>
      </c>
      <c r="C30" s="7"/>
      <c r="D30" s="7"/>
      <c r="E30" s="7"/>
    </row>
    <row r="31" spans="1:5" ht="18.75">
      <c r="A31" s="11"/>
      <c r="B31" s="13" t="s">
        <v>17</v>
      </c>
      <c r="C31" s="13"/>
      <c r="D31" s="13"/>
      <c r="E31" s="13"/>
    </row>
    <row r="32" spans="1:5" ht="18.75">
      <c r="A32" s="11"/>
      <c r="B32" s="6" t="s">
        <v>18</v>
      </c>
      <c r="C32" s="12"/>
      <c r="D32" s="12"/>
      <c r="E32" s="12"/>
    </row>
    <row r="33" spans="1:5" ht="18">
      <c r="A33" s="5"/>
      <c r="B33" s="6" t="s">
        <v>19</v>
      </c>
      <c r="C33" s="7"/>
      <c r="D33" s="7"/>
      <c r="E33" s="7"/>
    </row>
    <row r="34" spans="1:5" ht="18">
      <c r="A34" s="5"/>
      <c r="B34" s="6"/>
      <c r="C34" s="7"/>
      <c r="D34" s="7"/>
      <c r="E34" s="7"/>
    </row>
    <row r="35" spans="1:5" ht="18">
      <c r="A35" s="5"/>
      <c r="B35" s="6" t="s">
        <v>20</v>
      </c>
      <c r="C35" s="7"/>
      <c r="D35" s="7"/>
      <c r="E35" s="7"/>
    </row>
    <row r="36" spans="1:5" ht="18">
      <c r="A36" s="5" t="s">
        <v>21</v>
      </c>
      <c r="B36" s="6"/>
      <c r="C36" s="7"/>
      <c r="D36" s="7"/>
      <c r="E36" s="7"/>
    </row>
    <row r="40" spans="1:2" ht="18">
      <c r="A40" s="84" t="s">
        <v>136</v>
      </c>
      <c r="B40" s="84"/>
    </row>
    <row r="41" spans="2:5" ht="15">
      <c r="B41" s="85" t="s">
        <v>137</v>
      </c>
      <c r="C41" s="85"/>
      <c r="D41" s="85"/>
      <c r="E41" s="85"/>
    </row>
    <row r="42" spans="2:5" ht="15">
      <c r="B42" s="85"/>
      <c r="C42" s="85"/>
      <c r="D42" s="85"/>
      <c r="E42" s="85"/>
    </row>
    <row r="43" spans="2:5" ht="15">
      <c r="B43" s="85"/>
      <c r="C43" s="85"/>
      <c r="D43" s="85"/>
      <c r="E43" s="85"/>
    </row>
    <row r="44" spans="2:5" ht="15">
      <c r="B44" s="85"/>
      <c r="C44" s="85"/>
      <c r="D44" s="85"/>
      <c r="E44" s="85"/>
    </row>
    <row r="64" ht="15" customHeight="1"/>
    <row r="65" spans="1:6" ht="36">
      <c r="A65" s="46" t="s">
        <v>22</v>
      </c>
      <c r="B65" s="47" t="s">
        <v>23</v>
      </c>
      <c r="C65" s="47" t="s">
        <v>24</v>
      </c>
      <c r="D65" s="48" t="s">
        <v>25</v>
      </c>
      <c r="E65" s="49" t="s">
        <v>26</v>
      </c>
      <c r="F65" s="50" t="s">
        <v>27</v>
      </c>
    </row>
    <row r="66" spans="1:6" ht="15">
      <c r="A66" s="16"/>
      <c r="B66" s="14"/>
      <c r="C66" s="14"/>
      <c r="D66" s="17"/>
      <c r="E66" s="17"/>
      <c r="F66" s="15"/>
    </row>
    <row r="67" ht="15.75">
      <c r="B67" s="18" t="s">
        <v>28</v>
      </c>
    </row>
    <row r="70" spans="1:6" ht="15.75">
      <c r="A70" s="31"/>
      <c r="B70" s="20" t="s">
        <v>29</v>
      </c>
      <c r="C70" s="31"/>
      <c r="D70" s="31"/>
      <c r="E70" s="31"/>
      <c r="F70" s="31"/>
    </row>
    <row r="71" spans="1:6" ht="15.75">
      <c r="A71" s="31"/>
      <c r="B71" s="31"/>
      <c r="C71" s="31"/>
      <c r="D71" s="31"/>
      <c r="E71" s="31"/>
      <c r="F71" s="31"/>
    </row>
    <row r="72" spans="1:6" ht="79.5" customHeight="1">
      <c r="A72" s="24" t="s">
        <v>30</v>
      </c>
      <c r="B72" s="25" t="s">
        <v>67</v>
      </c>
      <c r="C72" s="51" t="s">
        <v>41</v>
      </c>
      <c r="D72" s="32">
        <v>660</v>
      </c>
      <c r="E72" s="32"/>
      <c r="F72" s="32">
        <f>D72*E72</f>
        <v>0</v>
      </c>
    </row>
    <row r="73" spans="1:6" s="66" customFormat="1" ht="17.25" customHeight="1">
      <c r="A73" s="65"/>
      <c r="B73" s="72"/>
      <c r="C73" s="74"/>
      <c r="D73" s="70"/>
      <c r="E73" s="73"/>
      <c r="F73" s="70"/>
    </row>
    <row r="74" spans="1:6" s="66" customFormat="1" ht="17.25" customHeight="1">
      <c r="A74" s="65"/>
      <c r="B74" s="72"/>
      <c r="C74" s="74"/>
      <c r="D74" s="70"/>
      <c r="E74" s="73"/>
      <c r="F74" s="70"/>
    </row>
    <row r="75" spans="1:6" s="66" customFormat="1" ht="75">
      <c r="A75" s="65" t="s">
        <v>56</v>
      </c>
      <c r="B75" s="25" t="s">
        <v>71</v>
      </c>
      <c r="C75" s="74" t="s">
        <v>32</v>
      </c>
      <c r="D75" s="70">
        <v>63</v>
      </c>
      <c r="E75" s="73"/>
      <c r="F75" s="70">
        <f>D75*E75</f>
        <v>0</v>
      </c>
    </row>
    <row r="76" spans="1:6" s="66" customFormat="1" ht="15">
      <c r="A76" s="71"/>
      <c r="B76" s="71"/>
      <c r="C76" s="71"/>
      <c r="D76" s="71"/>
      <c r="E76" s="71"/>
      <c r="F76" s="71"/>
    </row>
    <row r="77" spans="1:6" s="66" customFormat="1" ht="15.75">
      <c r="A77" s="65"/>
      <c r="B77" s="25"/>
      <c r="C77" s="74"/>
      <c r="D77" s="70"/>
      <c r="E77" s="73"/>
      <c r="F77" s="70"/>
    </row>
    <row r="78" spans="1:6" s="66" customFormat="1" ht="90">
      <c r="A78" s="65" t="s">
        <v>59</v>
      </c>
      <c r="B78" s="25" t="s">
        <v>86</v>
      </c>
      <c r="C78" s="22" t="s">
        <v>41</v>
      </c>
      <c r="D78" s="21">
        <v>203</v>
      </c>
      <c r="E78" s="27"/>
      <c r="F78" s="70">
        <f>D78*E78</f>
        <v>0</v>
      </c>
    </row>
    <row r="79" spans="1:6" s="66" customFormat="1" ht="15.75">
      <c r="A79" s="65"/>
      <c r="B79" s="25"/>
      <c r="C79" s="22"/>
      <c r="D79" s="21"/>
      <c r="E79" s="27"/>
      <c r="F79" s="70"/>
    </row>
    <row r="80" spans="1:6" s="66" customFormat="1" ht="17.25" customHeight="1">
      <c r="A80" s="65"/>
      <c r="B80" s="72"/>
      <c r="C80" s="74"/>
      <c r="D80" s="70"/>
      <c r="E80" s="73"/>
      <c r="F80" s="70"/>
    </row>
    <row r="81" spans="1:6" s="66" customFormat="1" ht="195">
      <c r="A81" s="65" t="s">
        <v>61</v>
      </c>
      <c r="B81" s="25" t="s">
        <v>72</v>
      </c>
      <c r="C81" s="74" t="s">
        <v>32</v>
      </c>
      <c r="D81" s="79">
        <v>1</v>
      </c>
      <c r="E81" s="73"/>
      <c r="F81" s="70">
        <f>E81</f>
        <v>0</v>
      </c>
    </row>
    <row r="82" spans="1:6" s="66" customFormat="1" ht="15.75">
      <c r="A82" s="65"/>
      <c r="B82" s="25"/>
      <c r="C82" s="74"/>
      <c r="D82" s="79"/>
      <c r="E82" s="73"/>
      <c r="F82" s="70"/>
    </row>
    <row r="83" spans="1:6" s="66" customFormat="1" ht="15.75">
      <c r="A83" s="65"/>
      <c r="B83" s="25"/>
      <c r="C83" s="74"/>
      <c r="D83" s="79"/>
      <c r="E83" s="73"/>
      <c r="F83" s="70"/>
    </row>
    <row r="84" spans="1:6" s="66" customFormat="1" ht="90">
      <c r="A84" s="63" t="s">
        <v>93</v>
      </c>
      <c r="B84" s="25" t="s">
        <v>94</v>
      </c>
      <c r="C84"/>
      <c r="D84" s="21"/>
      <c r="E84" s="27"/>
      <c r="F84" s="21"/>
    </row>
    <row r="85" spans="1:6" s="66" customFormat="1" ht="15.75">
      <c r="A85" s="65"/>
      <c r="B85" s="28" t="s">
        <v>96</v>
      </c>
      <c r="C85" s="22" t="s">
        <v>32</v>
      </c>
      <c r="D85" s="21">
        <v>24</v>
      </c>
      <c r="E85" s="27"/>
      <c r="F85" s="21">
        <f>D85*E85</f>
        <v>0</v>
      </c>
    </row>
    <row r="86" spans="1:6" s="66" customFormat="1" ht="15.75">
      <c r="A86" s="65"/>
      <c r="B86" s="28" t="s">
        <v>98</v>
      </c>
      <c r="C86" s="22" t="s">
        <v>32</v>
      </c>
      <c r="D86" s="21">
        <v>4</v>
      </c>
      <c r="E86" s="27"/>
      <c r="F86" s="21">
        <f>D86*E86</f>
        <v>0</v>
      </c>
    </row>
    <row r="87" spans="1:6" s="66" customFormat="1" ht="15.75">
      <c r="A87" s="65"/>
      <c r="B87" s="28" t="s">
        <v>99</v>
      </c>
      <c r="C87" s="22" t="s">
        <v>32</v>
      </c>
      <c r="D87" s="21">
        <v>4</v>
      </c>
      <c r="E87" s="27"/>
      <c r="F87" s="21">
        <f aca="true" t="shared" si="0" ref="F87:F97">D87*E87</f>
        <v>0</v>
      </c>
    </row>
    <row r="88" spans="1:6" s="66" customFormat="1" ht="15.75">
      <c r="A88" s="65"/>
      <c r="B88" s="28" t="s">
        <v>95</v>
      </c>
      <c r="C88" s="22" t="s">
        <v>32</v>
      </c>
      <c r="D88" s="21">
        <v>7</v>
      </c>
      <c r="E88" s="27"/>
      <c r="F88" s="21">
        <f t="shared" si="0"/>
        <v>0</v>
      </c>
    </row>
    <row r="89" spans="1:6" s="66" customFormat="1" ht="15.75">
      <c r="A89" s="65"/>
      <c r="B89" s="28" t="s">
        <v>100</v>
      </c>
      <c r="C89" s="22" t="s">
        <v>32</v>
      </c>
      <c r="D89" s="21">
        <v>1</v>
      </c>
      <c r="E89" s="27"/>
      <c r="F89" s="21">
        <f t="shared" si="0"/>
        <v>0</v>
      </c>
    </row>
    <row r="90" spans="1:6" s="66" customFormat="1" ht="15.75">
      <c r="A90" s="65"/>
      <c r="B90" s="28" t="s">
        <v>101</v>
      </c>
      <c r="C90" s="22" t="s">
        <v>32</v>
      </c>
      <c r="D90" s="21">
        <v>1</v>
      </c>
      <c r="E90" s="27"/>
      <c r="F90" s="21">
        <f t="shared" si="0"/>
        <v>0</v>
      </c>
    </row>
    <row r="91" spans="1:6" s="66" customFormat="1" ht="15.75">
      <c r="A91" s="65"/>
      <c r="B91" s="28" t="s">
        <v>102</v>
      </c>
      <c r="C91" s="22" t="s">
        <v>32</v>
      </c>
      <c r="D91" s="21">
        <v>1</v>
      </c>
      <c r="E91" s="27"/>
      <c r="F91" s="21">
        <f t="shared" si="0"/>
        <v>0</v>
      </c>
    </row>
    <row r="92" spans="1:6" s="66" customFormat="1" ht="15.75">
      <c r="A92" s="65"/>
      <c r="B92" s="28" t="s">
        <v>103</v>
      </c>
      <c r="C92" s="22" t="s">
        <v>32</v>
      </c>
      <c r="D92" s="21">
        <v>2</v>
      </c>
      <c r="E92" s="27"/>
      <c r="F92" s="21">
        <f t="shared" si="0"/>
        <v>0</v>
      </c>
    </row>
    <row r="93" spans="1:6" s="66" customFormat="1" ht="15.75">
      <c r="A93" s="65"/>
      <c r="B93" s="28" t="s">
        <v>104</v>
      </c>
      <c r="C93" s="22" t="s">
        <v>32</v>
      </c>
      <c r="D93" s="21">
        <v>1</v>
      </c>
      <c r="E93" s="27"/>
      <c r="F93" s="21">
        <f t="shared" si="0"/>
        <v>0</v>
      </c>
    </row>
    <row r="94" spans="1:6" s="66" customFormat="1" ht="15.75">
      <c r="A94" s="65"/>
      <c r="B94" s="28" t="s">
        <v>97</v>
      </c>
      <c r="C94" s="22" t="s">
        <v>32</v>
      </c>
      <c r="D94" s="21">
        <v>18</v>
      </c>
      <c r="E94" s="27"/>
      <c r="F94" s="21">
        <f t="shared" si="0"/>
        <v>0</v>
      </c>
    </row>
    <row r="95" spans="1:6" s="66" customFormat="1" ht="15.75">
      <c r="A95" s="65"/>
      <c r="B95" s="28" t="s">
        <v>105</v>
      </c>
      <c r="C95" s="22" t="s">
        <v>32</v>
      </c>
      <c r="D95" s="21">
        <v>15</v>
      </c>
      <c r="E95" s="27"/>
      <c r="F95" s="21">
        <f t="shared" si="0"/>
        <v>0</v>
      </c>
    </row>
    <row r="96" spans="1:6" s="66" customFormat="1" ht="15.75">
      <c r="A96" s="65"/>
      <c r="B96" s="28" t="s">
        <v>106</v>
      </c>
      <c r="C96" s="22" t="s">
        <v>32</v>
      </c>
      <c r="D96" s="21">
        <v>11</v>
      </c>
      <c r="E96" s="27"/>
      <c r="F96" s="21">
        <f t="shared" si="0"/>
        <v>0</v>
      </c>
    </row>
    <row r="97" spans="1:6" s="66" customFormat="1" ht="15.75">
      <c r="A97" s="65"/>
      <c r="B97" s="28" t="s">
        <v>107</v>
      </c>
      <c r="C97" s="22" t="s">
        <v>32</v>
      </c>
      <c r="D97" s="21">
        <v>6</v>
      </c>
      <c r="E97" s="27"/>
      <c r="F97" s="21">
        <f t="shared" si="0"/>
        <v>0</v>
      </c>
    </row>
    <row r="98" spans="1:6" s="66" customFormat="1" ht="15.75">
      <c r="A98" s="65"/>
      <c r="B98" s="28" t="s">
        <v>108</v>
      </c>
      <c r="C98" s="22" t="s">
        <v>32</v>
      </c>
      <c r="D98" s="21">
        <v>1</v>
      </c>
      <c r="E98" s="27"/>
      <c r="F98" s="21">
        <f>D98*E98</f>
        <v>0</v>
      </c>
    </row>
    <row r="99" spans="1:6" s="66" customFormat="1" ht="15.75">
      <c r="A99" s="65"/>
      <c r="B99" s="25"/>
      <c r="C99" s="74"/>
      <c r="D99" s="79"/>
      <c r="E99" s="73" t="s">
        <v>109</v>
      </c>
      <c r="F99" s="70">
        <f>SUM(F85:F98)</f>
        <v>0</v>
      </c>
    </row>
    <row r="100" spans="1:6" s="66" customFormat="1" ht="15.75">
      <c r="A100" s="65"/>
      <c r="B100" s="25"/>
      <c r="C100" s="74"/>
      <c r="D100" s="79"/>
      <c r="E100" s="73"/>
      <c r="F100" s="70"/>
    </row>
    <row r="101" spans="1:6" s="66" customFormat="1" ht="15.75">
      <c r="A101" s="65"/>
      <c r="B101" s="25"/>
      <c r="C101" s="74"/>
      <c r="D101" s="79"/>
      <c r="E101" s="73"/>
      <c r="F101" s="70"/>
    </row>
    <row r="102" spans="1:6" s="66" customFormat="1" ht="15.75">
      <c r="A102" s="65"/>
      <c r="B102" s="25"/>
      <c r="C102" s="74"/>
      <c r="D102" s="79"/>
      <c r="E102" s="73"/>
      <c r="F102" s="70"/>
    </row>
    <row r="103" spans="1:6" s="66" customFormat="1" ht="15.75">
      <c r="A103" s="65"/>
      <c r="B103" s="25"/>
      <c r="C103" s="74"/>
      <c r="D103" s="70"/>
      <c r="E103" s="73"/>
      <c r="F103" s="70"/>
    </row>
    <row r="104" spans="1:6" ht="15.75" customHeight="1">
      <c r="A104" s="31"/>
      <c r="B104" s="30" t="s">
        <v>33</v>
      </c>
      <c r="C104" s="31"/>
      <c r="D104" s="31"/>
      <c r="E104" s="31"/>
      <c r="F104" s="34">
        <f>SUM(F72:F98)</f>
        <v>0</v>
      </c>
    </row>
    <row r="105" ht="15">
      <c r="A105" s="28"/>
    </row>
    <row r="106" ht="15.75">
      <c r="A106" s="31"/>
    </row>
    <row r="107" spans="1:6" ht="15.75">
      <c r="A107" s="31"/>
      <c r="B107" s="29"/>
      <c r="C107" s="31"/>
      <c r="D107" s="31"/>
      <c r="E107" s="31"/>
      <c r="F107" s="31"/>
    </row>
    <row r="108" spans="1:6" ht="15.75">
      <c r="A108" s="31"/>
      <c r="B108" s="29"/>
      <c r="C108" s="31"/>
      <c r="D108" s="31"/>
      <c r="E108" s="31"/>
      <c r="F108" s="31"/>
    </row>
    <row r="109" spans="1:6" ht="15.75">
      <c r="A109" s="31"/>
      <c r="B109" s="29"/>
      <c r="C109" s="31"/>
      <c r="D109" s="31"/>
      <c r="E109" s="31"/>
      <c r="F109" s="31"/>
    </row>
    <row r="110" spans="1:6" ht="15.75">
      <c r="A110" s="31"/>
      <c r="B110" s="31" t="s">
        <v>34</v>
      </c>
      <c r="C110" s="31"/>
      <c r="D110" s="31"/>
      <c r="E110" s="31"/>
      <c r="F110" s="31"/>
    </row>
    <row r="111" spans="1:6" ht="15.75">
      <c r="A111" s="31"/>
      <c r="B111" s="29"/>
      <c r="C111" s="31"/>
      <c r="D111" s="31"/>
      <c r="E111" s="31"/>
      <c r="F111" s="31"/>
    </row>
    <row r="112" spans="1:6" ht="15.75">
      <c r="A112" s="31"/>
      <c r="B112" s="29"/>
      <c r="C112" s="31"/>
      <c r="D112" s="31"/>
      <c r="E112" s="31"/>
      <c r="F112" s="31"/>
    </row>
    <row r="113" spans="1:6" ht="303">
      <c r="A113" s="24" t="s">
        <v>35</v>
      </c>
      <c r="B113" s="20" t="s">
        <v>88</v>
      </c>
      <c r="C113" s="26" t="s">
        <v>36</v>
      </c>
      <c r="D113" s="33">
        <v>6985</v>
      </c>
      <c r="E113" s="27"/>
      <c r="F113" s="21">
        <f>D113*E113</f>
        <v>0</v>
      </c>
    </row>
    <row r="114" spans="1:6" ht="15.75">
      <c r="A114" s="31"/>
      <c r="B114" s="29"/>
      <c r="C114" s="31"/>
      <c r="D114" s="31"/>
      <c r="E114" s="31"/>
      <c r="F114" s="31"/>
    </row>
    <row r="115" spans="1:6" ht="15.75">
      <c r="A115" s="24"/>
      <c r="B115" s="29"/>
      <c r="C115" s="51"/>
      <c r="D115" s="80"/>
      <c r="E115" s="32"/>
      <c r="F115" s="32"/>
    </row>
    <row r="116" spans="1:6" ht="90">
      <c r="A116" s="24" t="s">
        <v>63</v>
      </c>
      <c r="B116" s="29" t="s">
        <v>77</v>
      </c>
      <c r="C116" s="51" t="s">
        <v>36</v>
      </c>
      <c r="D116" s="80">
        <v>8.5</v>
      </c>
      <c r="E116" s="32"/>
      <c r="F116" s="32">
        <f>D116*E116</f>
        <v>0</v>
      </c>
    </row>
    <row r="117" spans="1:6" ht="15.75">
      <c r="A117" s="24"/>
      <c r="B117" s="29"/>
      <c r="C117" s="51"/>
      <c r="D117" s="80"/>
      <c r="E117" s="32"/>
      <c r="F117" s="32"/>
    </row>
    <row r="118" spans="1:6" ht="15.75">
      <c r="A118" s="24"/>
      <c r="B118" s="29"/>
      <c r="C118" s="51"/>
      <c r="D118" s="80"/>
      <c r="E118" s="32"/>
      <c r="F118" s="32"/>
    </row>
    <row r="119" spans="1:6" ht="93">
      <c r="A119" s="24" t="s">
        <v>64</v>
      </c>
      <c r="B119" s="29" t="s">
        <v>83</v>
      </c>
      <c r="C119" s="26" t="s">
        <v>75</v>
      </c>
      <c r="D119" s="80">
        <v>3.5</v>
      </c>
      <c r="E119" s="32"/>
      <c r="F119" s="32">
        <f>D119*E119</f>
        <v>0</v>
      </c>
    </row>
    <row r="120" spans="1:6" ht="15.75">
      <c r="A120" s="24"/>
      <c r="B120" s="29"/>
      <c r="C120" s="26"/>
      <c r="D120" s="80"/>
      <c r="E120" s="32"/>
      <c r="F120" s="32"/>
    </row>
    <row r="121" spans="1:6" ht="15.75">
      <c r="A121" s="24"/>
      <c r="B121" s="29"/>
      <c r="C121" s="26"/>
      <c r="D121" s="80"/>
      <c r="E121" s="32"/>
      <c r="F121" s="32"/>
    </row>
    <row r="122" spans="1:6" ht="60">
      <c r="A122" s="24" t="s">
        <v>89</v>
      </c>
      <c r="B122" s="29" t="s">
        <v>76</v>
      </c>
      <c r="C122" s="26" t="s">
        <v>32</v>
      </c>
      <c r="D122" s="80">
        <v>11</v>
      </c>
      <c r="E122" s="32"/>
      <c r="F122" s="32">
        <f>D122*E122</f>
        <v>0</v>
      </c>
    </row>
    <row r="123" spans="1:6" ht="15.75">
      <c r="A123" s="24"/>
      <c r="B123" s="29"/>
      <c r="C123" s="51"/>
      <c r="D123" s="80"/>
      <c r="E123" s="32"/>
      <c r="F123" s="32"/>
    </row>
    <row r="124" spans="1:6" ht="15.75">
      <c r="A124" s="24"/>
      <c r="B124" s="29"/>
      <c r="C124" s="51"/>
      <c r="D124" s="80"/>
      <c r="E124" s="32"/>
      <c r="F124" s="32"/>
    </row>
    <row r="125" spans="1:6" ht="150">
      <c r="A125" s="24" t="s">
        <v>90</v>
      </c>
      <c r="B125" s="29" t="s">
        <v>74</v>
      </c>
      <c r="C125" s="51" t="s">
        <v>32</v>
      </c>
      <c r="D125" s="80">
        <v>1</v>
      </c>
      <c r="E125" s="32"/>
      <c r="F125" s="32">
        <f>E125</f>
        <v>0</v>
      </c>
    </row>
    <row r="126" spans="1:6" ht="15.75">
      <c r="A126" s="31"/>
      <c r="B126" s="29"/>
      <c r="C126" s="31"/>
      <c r="D126" s="31"/>
      <c r="E126" s="31"/>
      <c r="F126" s="31"/>
    </row>
    <row r="127" spans="1:6" ht="15.75">
      <c r="A127" s="31"/>
      <c r="B127" s="29"/>
      <c r="C127" s="31"/>
      <c r="D127" s="31"/>
      <c r="E127" s="31"/>
      <c r="F127" s="32"/>
    </row>
    <row r="128" spans="1:6" ht="15.75">
      <c r="A128" s="31"/>
      <c r="B128" s="30" t="s">
        <v>51</v>
      </c>
      <c r="C128" s="31"/>
      <c r="D128" s="31"/>
      <c r="E128" s="31"/>
      <c r="F128" s="34">
        <f>SUM(F113:F125)</f>
        <v>0</v>
      </c>
    </row>
    <row r="129" spans="1:6" ht="15.75">
      <c r="A129" s="31"/>
      <c r="B129" s="30"/>
      <c r="C129" s="31"/>
      <c r="D129" s="31"/>
      <c r="E129" s="31"/>
      <c r="F129" s="34"/>
    </row>
    <row r="131" spans="1:6" ht="15.75">
      <c r="A131" s="31"/>
      <c r="B131" s="31" t="s">
        <v>37</v>
      </c>
      <c r="C131" s="31"/>
      <c r="D131" s="31"/>
      <c r="E131" s="31"/>
      <c r="F131" s="31"/>
    </row>
    <row r="132" spans="1:6" ht="15.75">
      <c r="A132" s="31"/>
      <c r="B132" s="31"/>
      <c r="C132" s="31"/>
      <c r="D132" s="31"/>
      <c r="E132" s="31"/>
      <c r="F132" s="31"/>
    </row>
    <row r="133" spans="1:5" ht="18.75" customHeight="1">
      <c r="A133" s="31"/>
      <c r="C133" s="31"/>
      <c r="D133" s="31"/>
      <c r="E133" s="31"/>
    </row>
    <row r="134" spans="1:6" ht="60">
      <c r="A134" s="24" t="s">
        <v>38</v>
      </c>
      <c r="B134" s="20" t="s">
        <v>60</v>
      </c>
      <c r="C134" s="26" t="s">
        <v>36</v>
      </c>
      <c r="D134" s="21">
        <v>100</v>
      </c>
      <c r="E134" s="27"/>
      <c r="F134" s="21">
        <f>D134*E134</f>
        <v>0</v>
      </c>
    </row>
    <row r="135" spans="1:6" ht="15.75">
      <c r="A135" s="31"/>
      <c r="B135" s="31"/>
      <c r="C135" s="31"/>
      <c r="D135" s="31"/>
      <c r="E135" s="31"/>
      <c r="F135" s="31"/>
    </row>
    <row r="136" spans="1:6" ht="16.5" customHeight="1">
      <c r="A136" s="31"/>
      <c r="B136" s="31"/>
      <c r="C136" s="31"/>
      <c r="D136" s="31"/>
      <c r="E136" s="31"/>
      <c r="F136" s="31"/>
    </row>
    <row r="137" spans="1:6" ht="105.75">
      <c r="A137" s="24" t="s">
        <v>53</v>
      </c>
      <c r="B137" s="35" t="s">
        <v>65</v>
      </c>
      <c r="C137" s="26" t="s">
        <v>36</v>
      </c>
      <c r="D137" s="21">
        <v>100</v>
      </c>
      <c r="E137" s="27"/>
      <c r="F137" s="21">
        <f>D137*E137</f>
        <v>0</v>
      </c>
    </row>
    <row r="138" spans="1:6" ht="15.75">
      <c r="A138" s="24"/>
      <c r="B138" s="35"/>
      <c r="C138" s="26"/>
      <c r="D138" s="21"/>
      <c r="E138" s="27"/>
      <c r="F138" s="21"/>
    </row>
    <row r="139" spans="1:6" ht="15.75">
      <c r="A139" s="24"/>
      <c r="B139" s="35"/>
      <c r="C139" s="26"/>
      <c r="D139" s="21"/>
      <c r="E139" s="27"/>
      <c r="F139" s="21"/>
    </row>
    <row r="140" spans="1:6" ht="138" customHeight="1">
      <c r="A140" s="24" t="s">
        <v>70</v>
      </c>
      <c r="B140" s="20" t="s">
        <v>84</v>
      </c>
      <c r="C140" s="26" t="s">
        <v>41</v>
      </c>
      <c r="D140" s="21">
        <v>552</v>
      </c>
      <c r="E140" s="27"/>
      <c r="F140" s="21">
        <f>D140*E140</f>
        <v>0</v>
      </c>
    </row>
    <row r="141" spans="1:6" ht="15" customHeight="1">
      <c r="A141" s="24"/>
      <c r="B141" s="20"/>
      <c r="C141" s="26"/>
      <c r="D141" s="21"/>
      <c r="E141" s="27"/>
      <c r="F141" s="21"/>
    </row>
    <row r="142" spans="1:6" ht="15.75">
      <c r="A142" s="24"/>
      <c r="B142" s="35"/>
      <c r="C142" s="26"/>
      <c r="D142" s="21"/>
      <c r="E142" s="27"/>
      <c r="F142" s="21"/>
    </row>
    <row r="143" spans="1:6" ht="54.75" customHeight="1">
      <c r="A143" s="24" t="s">
        <v>73</v>
      </c>
      <c r="B143" s="20" t="s">
        <v>68</v>
      </c>
      <c r="C143" s="26" t="s">
        <v>36</v>
      </c>
      <c r="D143" s="21">
        <v>6715</v>
      </c>
      <c r="E143" s="27"/>
      <c r="F143" s="21">
        <f>D143*E143</f>
        <v>0</v>
      </c>
    </row>
    <row r="144" spans="1:6" ht="15.75">
      <c r="A144" s="24"/>
      <c r="B144" s="35"/>
      <c r="C144" s="26"/>
      <c r="D144" s="21"/>
      <c r="E144" s="27"/>
      <c r="F144" s="21"/>
    </row>
    <row r="145" spans="1:6" ht="15.75">
      <c r="A145" s="31"/>
      <c r="B145" s="31"/>
      <c r="C145" s="31"/>
      <c r="D145" s="31"/>
      <c r="E145" s="31"/>
      <c r="F145" s="32"/>
    </row>
    <row r="146" spans="1:6" ht="90.75">
      <c r="A146" s="24" t="s">
        <v>111</v>
      </c>
      <c r="B146" s="35" t="s">
        <v>110</v>
      </c>
      <c r="C146" s="26" t="s">
        <v>32</v>
      </c>
      <c r="D146" s="21">
        <v>96</v>
      </c>
      <c r="E146" s="27"/>
      <c r="F146" s="21">
        <f>D146*E146</f>
        <v>0</v>
      </c>
    </row>
    <row r="148" spans="2:6" ht="15.75">
      <c r="B148" s="36"/>
      <c r="F148" s="34"/>
    </row>
    <row r="149" spans="2:6" ht="15.75">
      <c r="B149" s="36" t="s">
        <v>52</v>
      </c>
      <c r="F149" s="34">
        <f>SUM(F134:F146)</f>
        <v>0</v>
      </c>
    </row>
    <row r="150" spans="1:6" ht="15.75">
      <c r="A150" s="31"/>
      <c r="B150" s="31"/>
      <c r="C150" s="31"/>
      <c r="D150" s="31"/>
      <c r="E150" s="31"/>
      <c r="F150" s="32"/>
    </row>
    <row r="151" spans="1:6" ht="15.75">
      <c r="A151" s="31"/>
      <c r="B151" s="31"/>
      <c r="C151" s="31"/>
      <c r="D151" s="31"/>
      <c r="E151" s="31"/>
      <c r="F151" s="32"/>
    </row>
    <row r="152" spans="1:6" ht="20.25" customHeight="1">
      <c r="A152" s="31"/>
      <c r="B152" s="31" t="s">
        <v>39</v>
      </c>
      <c r="C152" s="31"/>
      <c r="D152" s="31"/>
      <c r="E152" s="31"/>
      <c r="F152" s="32"/>
    </row>
    <row r="153" spans="1:6" s="71" customFormat="1" ht="13.5" customHeight="1">
      <c r="A153" s="31"/>
      <c r="B153" s="31"/>
      <c r="C153" s="31"/>
      <c r="D153" s="31"/>
      <c r="E153" s="31"/>
      <c r="F153" s="32"/>
    </row>
    <row r="154" spans="1:6" ht="15.75">
      <c r="A154" s="31"/>
      <c r="B154" s="31"/>
      <c r="C154" s="31"/>
      <c r="D154" s="31"/>
      <c r="E154" s="31"/>
      <c r="F154" s="31"/>
    </row>
    <row r="155" spans="1:6" ht="15.75">
      <c r="A155" s="31"/>
      <c r="B155" s="31"/>
      <c r="C155" s="31"/>
      <c r="D155" s="31"/>
      <c r="E155" s="31"/>
      <c r="F155" s="31"/>
    </row>
    <row r="156" spans="1:6" ht="348" customHeight="1">
      <c r="A156" s="38" t="s">
        <v>40</v>
      </c>
      <c r="B156" s="37" t="s">
        <v>92</v>
      </c>
      <c r="C156" s="31"/>
      <c r="D156" s="31"/>
      <c r="E156" s="31"/>
      <c r="F156" s="31"/>
    </row>
    <row r="157" spans="1:6" ht="354" customHeight="1">
      <c r="A157" s="67"/>
      <c r="B157" s="68" t="s">
        <v>87</v>
      </c>
      <c r="C157" s="69" t="s">
        <v>36</v>
      </c>
      <c r="D157" s="70">
        <v>4180</v>
      </c>
      <c r="E157" s="39"/>
      <c r="F157" s="70">
        <f>D157*E157</f>
        <v>0</v>
      </c>
    </row>
    <row r="158" spans="1:6" ht="21.75" customHeight="1">
      <c r="A158" s="67"/>
      <c r="B158" s="68"/>
      <c r="C158" s="69"/>
      <c r="D158" s="70"/>
      <c r="E158" s="39"/>
      <c r="F158" s="70"/>
    </row>
    <row r="159" spans="1:6" ht="21.75" customHeight="1">
      <c r="A159" s="67"/>
      <c r="B159" s="68"/>
      <c r="C159" s="69"/>
      <c r="D159" s="70"/>
      <c r="E159" s="39"/>
      <c r="F159" s="70"/>
    </row>
    <row r="160" spans="1:6" ht="21.75" customHeight="1">
      <c r="A160" s="67"/>
      <c r="B160" s="68"/>
      <c r="C160" s="69"/>
      <c r="D160" s="70"/>
      <c r="E160" s="39"/>
      <c r="F160" s="70"/>
    </row>
    <row r="161" spans="1:6" ht="123">
      <c r="A161" s="38" t="s">
        <v>91</v>
      </c>
      <c r="B161" s="37" t="s">
        <v>141</v>
      </c>
      <c r="C161" s="69" t="s">
        <v>36</v>
      </c>
      <c r="D161" s="70">
        <v>445</v>
      </c>
      <c r="E161" s="39"/>
      <c r="F161" s="70">
        <f>D161*E161</f>
        <v>0</v>
      </c>
    </row>
    <row r="162" spans="1:6" s="71" customFormat="1" ht="15.75">
      <c r="A162" s="31"/>
      <c r="B162" s="37"/>
      <c r="C162" s="26"/>
      <c r="D162" s="32"/>
      <c r="E162" s="32"/>
      <c r="F162" s="32"/>
    </row>
    <row r="163" spans="1:6" ht="15.75">
      <c r="A163" s="31"/>
      <c r="B163" s="31"/>
      <c r="C163" s="31"/>
      <c r="D163" s="31"/>
      <c r="E163" s="31"/>
      <c r="F163" s="31"/>
    </row>
    <row r="164" spans="1:6" ht="268.5" customHeight="1">
      <c r="A164" s="38" t="s">
        <v>42</v>
      </c>
      <c r="B164" s="20" t="s">
        <v>140</v>
      </c>
      <c r="C164" s="26" t="s">
        <v>31</v>
      </c>
      <c r="D164" s="78">
        <v>1964</v>
      </c>
      <c r="E164" s="27"/>
      <c r="F164" s="21">
        <f>D164*E164</f>
        <v>0</v>
      </c>
    </row>
    <row r="165" spans="1:6" ht="18.75" customHeight="1">
      <c r="A165" s="31"/>
      <c r="B165" s="31"/>
      <c r="C165" s="31"/>
      <c r="D165" s="31"/>
      <c r="E165" s="31"/>
      <c r="F165" s="31"/>
    </row>
    <row r="166" spans="1:6" ht="20.25" customHeight="1">
      <c r="A166" s="31"/>
      <c r="B166" s="31"/>
      <c r="C166" s="31"/>
      <c r="D166" s="31"/>
      <c r="E166" s="31"/>
      <c r="F166" s="31"/>
    </row>
    <row r="167" spans="1:6" ht="90">
      <c r="A167" s="64" t="s">
        <v>43</v>
      </c>
      <c r="B167" s="72" t="s">
        <v>78</v>
      </c>
      <c r="C167" s="69" t="s">
        <v>41</v>
      </c>
      <c r="D167" s="79">
        <v>780</v>
      </c>
      <c r="E167" s="73"/>
      <c r="F167" s="70">
        <f>D167*E167</f>
        <v>0</v>
      </c>
    </row>
    <row r="168" spans="1:6" ht="15.75">
      <c r="A168" s="31"/>
      <c r="B168" s="31"/>
      <c r="C168" s="31"/>
      <c r="D168" s="31"/>
      <c r="E168" s="31"/>
      <c r="F168" s="31"/>
    </row>
    <row r="169" spans="1:6" ht="15.75">
      <c r="A169" s="31"/>
      <c r="B169" s="31"/>
      <c r="C169" s="31"/>
      <c r="D169" s="31"/>
      <c r="E169" s="31"/>
      <c r="F169" s="31"/>
    </row>
    <row r="170" spans="1:6" ht="306.75" customHeight="1">
      <c r="A170" s="64" t="s">
        <v>66</v>
      </c>
      <c r="B170" s="20" t="s">
        <v>139</v>
      </c>
      <c r="C170" s="26" t="s">
        <v>31</v>
      </c>
      <c r="D170" s="21">
        <v>126</v>
      </c>
      <c r="E170" s="27"/>
      <c r="F170" s="21">
        <f>D170*E170</f>
        <v>0</v>
      </c>
    </row>
    <row r="171" spans="1:6" ht="15.75">
      <c r="A171" s="31"/>
      <c r="B171" s="83" t="s">
        <v>138</v>
      </c>
      <c r="C171" s="31"/>
      <c r="D171" s="31"/>
      <c r="E171" s="31"/>
      <c r="F171" s="32"/>
    </row>
    <row r="172" ht="15.75" customHeight="1">
      <c r="A172" s="31"/>
    </row>
    <row r="173" spans="1:6" ht="15.75">
      <c r="A173" s="31"/>
      <c r="B173" s="30" t="s">
        <v>44</v>
      </c>
      <c r="C173" s="31"/>
      <c r="D173" s="31"/>
      <c r="E173" s="31"/>
      <c r="F173" s="34">
        <f>SUM(F154:F170)</f>
        <v>0</v>
      </c>
    </row>
    <row r="174" spans="1:6" ht="15.75" customHeight="1">
      <c r="A174" s="31"/>
      <c r="B174" s="31"/>
      <c r="C174" s="31"/>
      <c r="D174" s="31"/>
      <c r="E174" s="31"/>
      <c r="F174" s="32"/>
    </row>
    <row r="175" spans="1:6" ht="15.75">
      <c r="A175" s="31"/>
      <c r="B175" s="31"/>
      <c r="C175" s="31"/>
      <c r="D175" s="31"/>
      <c r="E175" s="31"/>
      <c r="F175" s="32"/>
    </row>
    <row r="176" spans="1:6" ht="15.75">
      <c r="A176" s="31"/>
      <c r="B176" s="31" t="s">
        <v>45</v>
      </c>
      <c r="C176" s="31"/>
      <c r="D176" s="31"/>
      <c r="E176" s="31"/>
      <c r="F176" s="31"/>
    </row>
    <row r="177" spans="1:6" ht="15.75">
      <c r="A177" s="31"/>
      <c r="B177" s="31"/>
      <c r="C177" s="31"/>
      <c r="D177" s="31"/>
      <c r="E177" s="31"/>
      <c r="F177" s="31"/>
    </row>
    <row r="178" spans="1:6" ht="15.75">
      <c r="A178" s="31"/>
      <c r="B178" s="31"/>
      <c r="C178" s="31"/>
      <c r="D178" s="31"/>
      <c r="E178" s="31"/>
      <c r="F178" s="31"/>
    </row>
    <row r="179" spans="1:6" ht="165">
      <c r="A179" s="28" t="s">
        <v>46</v>
      </c>
      <c r="B179" s="25" t="s">
        <v>79</v>
      </c>
      <c r="C179" s="26" t="s">
        <v>41</v>
      </c>
      <c r="D179" s="21">
        <v>774</v>
      </c>
      <c r="E179" s="27"/>
      <c r="F179" s="21">
        <f>D179*E179</f>
        <v>0</v>
      </c>
    </row>
    <row r="180" spans="1:6" ht="15.75">
      <c r="A180" s="65"/>
      <c r="B180" s="20"/>
      <c r="C180" s="26"/>
      <c r="D180" s="78"/>
      <c r="E180" s="27"/>
      <c r="F180" s="21"/>
    </row>
    <row r="181" spans="1:6" ht="18" customHeight="1">
      <c r="A181" s="65"/>
      <c r="B181" s="20"/>
      <c r="C181" s="26"/>
      <c r="D181" s="78"/>
      <c r="E181" s="27"/>
      <c r="F181" s="21"/>
    </row>
    <row r="182" spans="1:6" ht="111.75" customHeight="1">
      <c r="A182" s="63" t="s">
        <v>47</v>
      </c>
      <c r="B182" s="20" t="s">
        <v>80</v>
      </c>
      <c r="C182" s="26" t="s">
        <v>41</v>
      </c>
      <c r="D182" s="78">
        <v>235</v>
      </c>
      <c r="E182" s="27"/>
      <c r="F182" s="21">
        <f>D182*E182</f>
        <v>0</v>
      </c>
    </row>
    <row r="183" spans="1:6" ht="19.5" customHeight="1">
      <c r="A183" s="31"/>
      <c r="B183" s="31"/>
      <c r="C183" s="31"/>
      <c r="D183" s="31"/>
      <c r="E183" s="31"/>
      <c r="F183" s="31"/>
    </row>
    <row r="184" spans="1:6" ht="15.75">
      <c r="A184" s="28"/>
      <c r="B184" s="20"/>
      <c r="C184" s="26"/>
      <c r="D184" s="21"/>
      <c r="E184" s="27"/>
      <c r="F184" s="21"/>
    </row>
    <row r="185" spans="1:6" ht="108">
      <c r="A185" s="63" t="s">
        <v>48</v>
      </c>
      <c r="B185" s="25" t="s">
        <v>81</v>
      </c>
      <c r="C185" s="26" t="s">
        <v>31</v>
      </c>
      <c r="D185" s="79">
        <v>65</v>
      </c>
      <c r="E185" s="27"/>
      <c r="F185" s="21">
        <f>D185*E185</f>
        <v>0</v>
      </c>
    </row>
    <row r="186" spans="1:6" ht="15.75">
      <c r="A186" s="63"/>
      <c r="B186" s="25"/>
      <c r="C186" s="26"/>
      <c r="D186" s="21"/>
      <c r="E186" s="27"/>
      <c r="F186" s="21"/>
    </row>
    <row r="187" spans="1:6" ht="15.75">
      <c r="A187" s="63"/>
      <c r="B187" s="25"/>
      <c r="C187" s="26"/>
      <c r="D187" s="21"/>
      <c r="E187" s="27"/>
      <c r="F187" s="21"/>
    </row>
    <row r="188" spans="1:6" ht="152.25" customHeight="1">
      <c r="A188" s="63" t="s">
        <v>62</v>
      </c>
      <c r="B188" s="25" t="s">
        <v>85</v>
      </c>
      <c r="C188" s="26" t="s">
        <v>41</v>
      </c>
      <c r="D188" s="21">
        <v>425</v>
      </c>
      <c r="E188" s="27"/>
      <c r="F188" s="21">
        <f>D188*E188</f>
        <v>0</v>
      </c>
    </row>
    <row r="189" spans="1:6" ht="15.75">
      <c r="A189" s="63"/>
      <c r="B189" s="25"/>
      <c r="C189" s="26"/>
      <c r="D189" s="21"/>
      <c r="E189" s="27"/>
      <c r="F189" s="21"/>
    </row>
    <row r="190" spans="1:6" ht="15.75">
      <c r="A190" s="63"/>
      <c r="B190" s="25"/>
      <c r="C190" s="26"/>
      <c r="D190" s="21"/>
      <c r="E190" s="27"/>
      <c r="F190" s="21"/>
    </row>
    <row r="191" spans="1:6" ht="90">
      <c r="A191" s="63" t="s">
        <v>69</v>
      </c>
      <c r="B191" s="25" t="s">
        <v>82</v>
      </c>
      <c r="C191" s="22" t="s">
        <v>32</v>
      </c>
      <c r="D191" s="21">
        <v>88</v>
      </c>
      <c r="E191" s="27"/>
      <c r="F191" s="21">
        <f>D191*E191</f>
        <v>0</v>
      </c>
    </row>
    <row r="192" spans="1:6" ht="15.75">
      <c r="A192" s="63"/>
      <c r="B192" s="25"/>
      <c r="C192" s="26"/>
      <c r="D192" s="21"/>
      <c r="E192" s="27"/>
      <c r="F192" s="21"/>
    </row>
    <row r="193" spans="1:6" ht="15.75">
      <c r="A193" s="63"/>
      <c r="B193" s="25"/>
      <c r="C193" s="22"/>
      <c r="D193" s="21"/>
      <c r="E193" s="27"/>
      <c r="F193" s="21"/>
    </row>
    <row r="194" spans="1:6" ht="75">
      <c r="A194" s="28" t="s">
        <v>115</v>
      </c>
      <c r="B194" s="25" t="s">
        <v>114</v>
      </c>
      <c r="C194" s="26" t="s">
        <v>41</v>
      </c>
      <c r="D194" s="21">
        <v>251</v>
      </c>
      <c r="E194" s="27"/>
      <c r="F194" s="21">
        <f>D194*E194</f>
        <v>0</v>
      </c>
    </row>
    <row r="195" spans="1:6" ht="15.75">
      <c r="A195" s="31"/>
      <c r="B195" s="31"/>
      <c r="C195" s="31"/>
      <c r="D195" s="31"/>
      <c r="E195" s="31"/>
      <c r="F195" s="32"/>
    </row>
    <row r="196" spans="1:6" ht="15.75">
      <c r="A196" s="31"/>
      <c r="B196" s="31"/>
      <c r="C196" s="31"/>
      <c r="D196" s="31"/>
      <c r="E196" s="31"/>
      <c r="F196" s="31"/>
    </row>
    <row r="197" spans="1:6" ht="15.75">
      <c r="A197" s="31"/>
      <c r="B197" s="31"/>
      <c r="C197" s="31"/>
      <c r="D197" s="31"/>
      <c r="E197" s="31"/>
      <c r="F197" s="32"/>
    </row>
    <row r="198" spans="1:6" ht="15.75">
      <c r="A198" s="31"/>
      <c r="B198" s="30" t="s">
        <v>49</v>
      </c>
      <c r="C198" s="31"/>
      <c r="D198" s="31"/>
      <c r="E198" s="31"/>
      <c r="F198" s="34">
        <f>SUM(F179:F194)</f>
        <v>0</v>
      </c>
    </row>
    <row r="202" spans="1:6" ht="15.75">
      <c r="A202" s="31"/>
      <c r="B202" s="45" t="s">
        <v>116</v>
      </c>
      <c r="C202" s="31"/>
      <c r="D202" s="31"/>
      <c r="E202" s="31"/>
      <c r="F202" s="32"/>
    </row>
    <row r="203" spans="1:6" ht="15.75">
      <c r="A203" s="31"/>
      <c r="B203" s="31"/>
      <c r="C203" s="31"/>
      <c r="D203" s="31"/>
      <c r="E203" s="31"/>
      <c r="F203" s="32"/>
    </row>
    <row r="204" spans="1:6" ht="15.75">
      <c r="A204" s="31"/>
      <c r="B204" s="31"/>
      <c r="C204" s="31"/>
      <c r="D204" s="31"/>
      <c r="E204" s="31"/>
      <c r="F204" s="32"/>
    </row>
    <row r="205" spans="1:6" ht="150">
      <c r="A205" s="65" t="s">
        <v>117</v>
      </c>
      <c r="B205" s="25" t="s">
        <v>118</v>
      </c>
      <c r="D205" s="21"/>
      <c r="E205" s="27"/>
      <c r="F205" s="21"/>
    </row>
    <row r="206" spans="2:6" ht="15.75">
      <c r="B206" s="65" t="s">
        <v>120</v>
      </c>
      <c r="C206" s="22" t="s">
        <v>32</v>
      </c>
      <c r="D206" s="21">
        <v>24</v>
      </c>
      <c r="E206" s="27"/>
      <c r="F206" s="21">
        <f aca="true" t="shared" si="1" ref="F206:F219">D206*E206</f>
        <v>0</v>
      </c>
    </row>
    <row r="207" spans="2:6" ht="15.75">
      <c r="B207" s="65" t="s">
        <v>121</v>
      </c>
      <c r="C207" s="22" t="s">
        <v>32</v>
      </c>
      <c r="D207" s="21">
        <v>4</v>
      </c>
      <c r="E207" s="27"/>
      <c r="F207" s="21">
        <f t="shared" si="1"/>
        <v>0</v>
      </c>
    </row>
    <row r="208" spans="2:6" ht="15.75">
      <c r="B208" s="65" t="s">
        <v>122</v>
      </c>
      <c r="C208" s="22" t="s">
        <v>32</v>
      </c>
      <c r="D208" s="21">
        <v>4</v>
      </c>
      <c r="E208" s="27"/>
      <c r="F208" s="21">
        <f t="shared" si="1"/>
        <v>0</v>
      </c>
    </row>
    <row r="209" spans="2:6" ht="15.75">
      <c r="B209" s="65" t="s">
        <v>123</v>
      </c>
      <c r="C209" s="22" t="s">
        <v>32</v>
      </c>
      <c r="D209" s="21">
        <v>7</v>
      </c>
      <c r="E209" s="27"/>
      <c r="F209" s="21">
        <f t="shared" si="1"/>
        <v>0</v>
      </c>
    </row>
    <row r="210" spans="2:6" ht="15.75">
      <c r="B210" s="65" t="s">
        <v>124</v>
      </c>
      <c r="C210" s="22" t="s">
        <v>32</v>
      </c>
      <c r="D210" s="21">
        <v>1</v>
      </c>
      <c r="E210" s="27"/>
      <c r="F210" s="21">
        <f t="shared" si="1"/>
        <v>0</v>
      </c>
    </row>
    <row r="211" spans="2:6" ht="15.75">
      <c r="B211" s="65" t="s">
        <v>125</v>
      </c>
      <c r="C211" s="22" t="s">
        <v>32</v>
      </c>
      <c r="D211" s="21">
        <v>1</v>
      </c>
      <c r="E211" s="27"/>
      <c r="F211" s="21">
        <f t="shared" si="1"/>
        <v>0</v>
      </c>
    </row>
    <row r="212" spans="2:6" ht="15.75">
      <c r="B212" s="65" t="s">
        <v>126</v>
      </c>
      <c r="C212" s="22" t="s">
        <v>32</v>
      </c>
      <c r="D212" s="21">
        <v>1</v>
      </c>
      <c r="E212" s="27"/>
      <c r="F212" s="21">
        <f t="shared" si="1"/>
        <v>0</v>
      </c>
    </row>
    <row r="213" spans="2:6" ht="15.75">
      <c r="B213" s="65" t="s">
        <v>127</v>
      </c>
      <c r="C213" s="22" t="s">
        <v>32</v>
      </c>
      <c r="D213" s="21">
        <v>2</v>
      </c>
      <c r="E213" s="27"/>
      <c r="F213" s="21">
        <f t="shared" si="1"/>
        <v>0</v>
      </c>
    </row>
    <row r="214" spans="2:6" ht="15.75">
      <c r="B214" s="65" t="s">
        <v>135</v>
      </c>
      <c r="C214" s="22" t="s">
        <v>32</v>
      </c>
      <c r="D214" s="21">
        <v>1</v>
      </c>
      <c r="E214" s="27"/>
      <c r="F214" s="21">
        <f t="shared" si="1"/>
        <v>0</v>
      </c>
    </row>
    <row r="215" spans="2:6" ht="15.75">
      <c r="B215" s="65" t="s">
        <v>128</v>
      </c>
      <c r="C215" s="22" t="s">
        <v>32</v>
      </c>
      <c r="D215" s="21">
        <v>18</v>
      </c>
      <c r="E215" s="27"/>
      <c r="F215" s="21">
        <f t="shared" si="1"/>
        <v>0</v>
      </c>
    </row>
    <row r="216" spans="2:6" ht="15.75">
      <c r="B216" s="65" t="s">
        <v>129</v>
      </c>
      <c r="C216" s="22" t="s">
        <v>32</v>
      </c>
      <c r="D216" s="21">
        <v>15</v>
      </c>
      <c r="E216" s="27"/>
      <c r="F216" s="21">
        <f t="shared" si="1"/>
        <v>0</v>
      </c>
    </row>
    <row r="217" spans="2:6" ht="15.75">
      <c r="B217" s="65" t="s">
        <v>130</v>
      </c>
      <c r="C217" s="22" t="s">
        <v>32</v>
      </c>
      <c r="D217" s="21">
        <v>11</v>
      </c>
      <c r="E217" s="27"/>
      <c r="F217" s="21">
        <f t="shared" si="1"/>
        <v>0</v>
      </c>
    </row>
    <row r="218" spans="2:6" ht="15.75">
      <c r="B218" s="65" t="s">
        <v>131</v>
      </c>
      <c r="C218" s="22" t="s">
        <v>32</v>
      </c>
      <c r="D218" s="21">
        <v>6</v>
      </c>
      <c r="E218" s="27"/>
      <c r="F218" s="21">
        <f t="shared" si="1"/>
        <v>0</v>
      </c>
    </row>
    <row r="219" spans="2:6" ht="15.75">
      <c r="B219" s="65" t="s">
        <v>132</v>
      </c>
      <c r="C219" s="22" t="s">
        <v>32</v>
      </c>
      <c r="D219" s="21">
        <v>1</v>
      </c>
      <c r="E219" s="27"/>
      <c r="F219" s="21">
        <f t="shared" si="1"/>
        <v>0</v>
      </c>
    </row>
    <row r="220" spans="2:6" ht="15.75">
      <c r="B220" s="25"/>
      <c r="C220" s="74"/>
      <c r="D220" s="79"/>
      <c r="E220" s="73" t="s">
        <v>109</v>
      </c>
      <c r="F220" s="70">
        <f>SUM(F206:F219)</f>
        <v>0</v>
      </c>
    </row>
    <row r="224" spans="2:6" ht="15.75">
      <c r="B224" s="30" t="s">
        <v>119</v>
      </c>
      <c r="C224" s="31"/>
      <c r="D224" s="31"/>
      <c r="E224" s="31"/>
      <c r="F224" s="34">
        <f>F220</f>
        <v>0</v>
      </c>
    </row>
    <row r="229" ht="15.75">
      <c r="B229" s="30"/>
    </row>
    <row r="231" ht="21">
      <c r="B231" s="82"/>
    </row>
    <row r="244" spans="1:6" ht="18">
      <c r="A244" s="89" t="s">
        <v>50</v>
      </c>
      <c r="B244" s="89"/>
      <c r="C244" s="89"/>
      <c r="D244" s="89"/>
      <c r="E244" s="89"/>
      <c r="F244" s="89"/>
    </row>
    <row r="247" spans="2:6" ht="15.75">
      <c r="B247" s="40" t="s">
        <v>29</v>
      </c>
      <c r="C247" s="41"/>
      <c r="D247" s="41"/>
      <c r="E247" s="42"/>
      <c r="F247" s="43">
        <f>F104</f>
        <v>0</v>
      </c>
    </row>
    <row r="248" spans="2:6" ht="15.75">
      <c r="B248" s="40" t="s">
        <v>34</v>
      </c>
      <c r="C248" s="41"/>
      <c r="D248" s="41"/>
      <c r="E248" s="42"/>
      <c r="F248" s="43">
        <f>F128</f>
        <v>0</v>
      </c>
    </row>
    <row r="249" spans="2:6" ht="15.75">
      <c r="B249" s="40" t="s">
        <v>37</v>
      </c>
      <c r="C249" s="41"/>
      <c r="D249" s="41"/>
      <c r="E249" s="42"/>
      <c r="F249" s="43">
        <f>F149</f>
        <v>0</v>
      </c>
    </row>
    <row r="250" spans="2:6" ht="15.75">
      <c r="B250" s="40" t="s">
        <v>39</v>
      </c>
      <c r="C250" s="41"/>
      <c r="D250" s="41"/>
      <c r="E250" s="42"/>
      <c r="F250" s="43">
        <f>F173</f>
        <v>0</v>
      </c>
    </row>
    <row r="251" spans="2:6" ht="15.75">
      <c r="B251" s="40" t="s">
        <v>45</v>
      </c>
      <c r="C251" s="41"/>
      <c r="D251" s="41"/>
      <c r="E251" s="42"/>
      <c r="F251" s="43">
        <f>F198</f>
        <v>0</v>
      </c>
    </row>
    <row r="252" spans="2:6" ht="15.75">
      <c r="B252" s="40" t="s">
        <v>116</v>
      </c>
      <c r="C252" s="41"/>
      <c r="D252" s="41"/>
      <c r="E252" s="42"/>
      <c r="F252" s="43">
        <f>F224</f>
        <v>0</v>
      </c>
    </row>
    <row r="253" spans="2:6" ht="15.75">
      <c r="B253" s="52"/>
      <c r="C253" s="52"/>
      <c r="D253" s="52"/>
      <c r="E253" s="52"/>
      <c r="F253" s="53"/>
    </row>
    <row r="254" spans="2:6" ht="15.75">
      <c r="B254" s="52"/>
      <c r="C254" s="52"/>
      <c r="D254" s="52"/>
      <c r="E254" s="52"/>
      <c r="F254" s="53"/>
    </row>
    <row r="255" spans="2:6" ht="15.75">
      <c r="B255" s="52"/>
      <c r="C255" s="52"/>
      <c r="D255" s="52"/>
      <c r="F255" s="53"/>
    </row>
    <row r="256" spans="2:6" ht="15.75">
      <c r="B256" s="86" t="s">
        <v>57</v>
      </c>
      <c r="C256" s="86"/>
      <c r="D256" s="86"/>
      <c r="E256" s="90"/>
      <c r="F256" s="53">
        <f>SUM(F247:F252)</f>
        <v>0</v>
      </c>
    </row>
    <row r="257" spans="2:6" ht="15.75">
      <c r="B257" s="87" t="s">
        <v>54</v>
      </c>
      <c r="C257" s="87"/>
      <c r="D257" s="87"/>
      <c r="E257" s="87"/>
      <c r="F257" s="60">
        <f>F256*0.25</f>
        <v>0</v>
      </c>
    </row>
    <row r="258" spans="2:6" ht="15.75">
      <c r="B258" s="86" t="s">
        <v>58</v>
      </c>
      <c r="C258" s="86"/>
      <c r="D258" s="86"/>
      <c r="E258" s="90"/>
      <c r="F258" s="62">
        <f>F256+F257</f>
        <v>0</v>
      </c>
    </row>
    <row r="259" ht="15.75">
      <c r="F259" s="53"/>
    </row>
    <row r="260" spans="2:6" ht="16.5" thickBot="1">
      <c r="B260" s="59"/>
      <c r="C260" s="59"/>
      <c r="D260" s="59"/>
      <c r="E260" s="59"/>
      <c r="F260" s="61"/>
    </row>
    <row r="261" ht="16.5" thickTop="1">
      <c r="F261" s="31"/>
    </row>
    <row r="262" spans="2:6" ht="15.75">
      <c r="B262" s="86" t="s">
        <v>142</v>
      </c>
      <c r="C262" s="86"/>
      <c r="D262" s="86"/>
      <c r="E262" s="86"/>
      <c r="F262" s="62">
        <f>F258</f>
        <v>0</v>
      </c>
    </row>
    <row r="263" spans="2:6" ht="15.75">
      <c r="B263" s="52"/>
      <c r="C263" s="52"/>
      <c r="D263" s="52"/>
      <c r="E263" s="52"/>
      <c r="F263" s="53"/>
    </row>
    <row r="264" spans="2:6" ht="15.75">
      <c r="B264" s="52"/>
      <c r="C264" s="52"/>
      <c r="D264" s="52"/>
      <c r="E264" s="52"/>
      <c r="F264" s="52"/>
    </row>
    <row r="265" spans="2:6" ht="15.75">
      <c r="B265" s="52"/>
      <c r="C265" s="52"/>
      <c r="D265" s="54"/>
      <c r="E265" s="55"/>
      <c r="F265" s="56"/>
    </row>
    <row r="266" spans="2:6" ht="15.75">
      <c r="B266" s="55"/>
      <c r="C266" s="55"/>
      <c r="D266" s="55"/>
      <c r="E266" s="55"/>
      <c r="F266" s="53"/>
    </row>
    <row r="267" spans="2:6" ht="15.75">
      <c r="B267" s="57"/>
      <c r="C267" s="57"/>
      <c r="D267" s="57"/>
      <c r="E267" s="57"/>
      <c r="F267" s="58"/>
    </row>
    <row r="268" spans="2:6" ht="15.75">
      <c r="B268" s="57"/>
      <c r="C268" s="57"/>
      <c r="D268" s="57"/>
      <c r="E268" s="57"/>
      <c r="F268" s="58"/>
    </row>
    <row r="269" spans="2:6" ht="15.75">
      <c r="B269" s="57"/>
      <c r="C269" s="57"/>
      <c r="D269" s="57"/>
      <c r="E269" s="57"/>
      <c r="F269" s="58"/>
    </row>
    <row r="272" spans="2:5" ht="15.75">
      <c r="B272" s="20" t="s">
        <v>113</v>
      </c>
      <c r="C272" s="19"/>
      <c r="D272" s="44" t="s">
        <v>55</v>
      </c>
      <c r="E272" s="44"/>
    </row>
    <row r="273" spans="3:5" ht="15.75">
      <c r="C273" s="19"/>
      <c r="D273" s="21"/>
      <c r="E273" s="23"/>
    </row>
    <row r="274" spans="3:5" ht="15.75">
      <c r="C274" s="22"/>
      <c r="D274" s="21"/>
      <c r="E274" s="23"/>
    </row>
    <row r="275" spans="4:5" ht="15.75">
      <c r="D275" s="75"/>
      <c r="E275" s="76"/>
    </row>
    <row r="276" spans="3:5" ht="15.75">
      <c r="C276" s="45"/>
      <c r="D276" s="21"/>
      <c r="E276" s="77"/>
    </row>
    <row r="277" spans="3:5" ht="15">
      <c r="C277" s="81" t="s">
        <v>133</v>
      </c>
      <c r="D277" s="81"/>
      <c r="E277" s="81"/>
    </row>
    <row r="278" spans="3:5" ht="15">
      <c r="C278" s="81" t="s">
        <v>134</v>
      </c>
      <c r="D278" s="81"/>
      <c r="E278" s="81"/>
    </row>
  </sheetData>
  <sheetProtection/>
  <mergeCells count="8">
    <mergeCell ref="A4:F4"/>
    <mergeCell ref="A244:F244"/>
    <mergeCell ref="B256:E256"/>
    <mergeCell ref="B257:E257"/>
    <mergeCell ref="B258:E258"/>
    <mergeCell ref="A40:B40"/>
    <mergeCell ref="B41:E44"/>
    <mergeCell ref="B262:E262"/>
  </mergeCells>
  <printOptions horizontalCentered="1" verticalCentered="1"/>
  <pageMargins left="0.7086614173228347" right="0.7086614173228347" top="0.7480314960629921" bottom="0.7480314960629921" header="0.31496062992125984" footer="0.31496062992125984"/>
  <pageSetup firstPageNumber="105" useFirstPageNumber="1" fitToHeight="4" horizontalDpi="600" verticalDpi="600" orientation="portrait" paperSize="9" scale="70" r:id="rId2"/>
  <headerFooter>
    <oddHeader>&amp;L&amp;12POTENS GRUPA d.o.o. Rijeka&amp;RElaborat broj: O-36/16, prosinac 2016</oddHeader>
    <oddFooter>&amp;LPula, Divkovićeva 3&amp;R&amp;P/134</oddFooter>
    <evenHeader>&amp;LVIRTUS PROJEKT d.o.o. Rijeka&amp;C4&amp;RELABORAT BROJ: O-12/14</evenHeader>
  </headerFooter>
  <rowBreaks count="9" manualBreakCount="9">
    <brk id="64" max="5" man="1"/>
    <brk id="82" max="5" man="1"/>
    <brk id="107" max="5" man="1"/>
    <brk id="129" max="5" man="1"/>
    <brk id="150" max="5" man="1"/>
    <brk id="158" max="5" man="1"/>
    <brk id="174" max="5" man="1"/>
    <brk id="189" max="5" man="1"/>
    <brk id="241" max="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Robert T</cp:lastModifiedBy>
  <cp:lastPrinted>2017-01-05T18:26:48Z</cp:lastPrinted>
  <dcterms:created xsi:type="dcterms:W3CDTF">2014-05-23T05:55:14Z</dcterms:created>
  <dcterms:modified xsi:type="dcterms:W3CDTF">2017-10-13T08:56:12Z</dcterms:modified>
  <cp:category/>
  <cp:version/>
  <cp:contentType/>
  <cp:contentStatus/>
</cp:coreProperties>
</file>